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1e292d6694dd35/Tiedostot/Janin/LINTUJUTUT/Joensuun kaupunkikartoitus talvi 2023-2024/"/>
    </mc:Choice>
  </mc:AlternateContent>
  <xr:revisionPtr revIDLastSave="0" documentId="8_{F6C20E4B-70C5-4295-9F3D-C0E546EDE3BC}" xr6:coauthVersionLast="47" xr6:coauthVersionMax="47" xr10:uidLastSave="{00000000-0000-0000-0000-000000000000}"/>
  <bookViews>
    <workbookView xWindow="-108" yWindow="-108" windowWidth="23256" windowHeight="12456" xr2:uid="{7834F8E9-417C-42B1-A56F-80A1D5827BEF}"/>
  </bookViews>
  <sheets>
    <sheet name="Taul1" sheetId="1" r:id="rId1"/>
    <sheet name="Tau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3" i="1"/>
  <c r="G88" i="1" l="1"/>
  <c r="G84" i="1"/>
  <c r="I46" i="2"/>
  <c r="I47" i="2"/>
  <c r="I48" i="2"/>
  <c r="I49" i="2"/>
  <c r="I50" i="2"/>
  <c r="I51" i="2"/>
  <c r="I52" i="2"/>
  <c r="I53" i="2"/>
  <c r="I54" i="2"/>
  <c r="I55" i="2"/>
  <c r="I56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2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7" i="2"/>
  <c r="D5" i="2"/>
  <c r="D6" i="2"/>
  <c r="D4" i="2"/>
  <c r="D3" i="2"/>
  <c r="D2" i="2"/>
  <c r="R85" i="1"/>
  <c r="Q85" i="1"/>
  <c r="P85" i="1"/>
  <c r="O85" i="1"/>
  <c r="M85" i="1"/>
  <c r="L85" i="1"/>
  <c r="W80" i="1"/>
  <c r="W81" i="1"/>
  <c r="G83" i="1"/>
  <c r="G92" i="1"/>
  <c r="AG81" i="1"/>
  <c r="AG80" i="1"/>
  <c r="BL81" i="1"/>
  <c r="BL80" i="1"/>
  <c r="J54" i="1"/>
  <c r="J55" i="1"/>
  <c r="J92" i="1"/>
  <c r="J83" i="1"/>
  <c r="N81" i="1"/>
  <c r="N80" i="1"/>
  <c r="J56" i="1"/>
  <c r="BK81" i="1"/>
  <c r="BK80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3" i="1"/>
  <c r="M81" i="1"/>
  <c r="O81" i="1"/>
  <c r="P81" i="1"/>
  <c r="Q81" i="1"/>
  <c r="R81" i="1"/>
  <c r="S81" i="1"/>
  <c r="T81" i="1"/>
  <c r="U81" i="1"/>
  <c r="V81" i="1"/>
  <c r="X81" i="1"/>
  <c r="Y81" i="1"/>
  <c r="Z81" i="1"/>
  <c r="AA81" i="1"/>
  <c r="AB81" i="1"/>
  <c r="AC81" i="1"/>
  <c r="AD81" i="1"/>
  <c r="AE81" i="1"/>
  <c r="AF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M81" i="1"/>
  <c r="BN81" i="1"/>
  <c r="L81" i="1"/>
  <c r="AB80" i="1"/>
  <c r="C94" i="1"/>
  <c r="I80" i="1"/>
  <c r="L80" i="1"/>
  <c r="M80" i="1"/>
  <c r="O80" i="1"/>
  <c r="P80" i="1"/>
  <c r="Q80" i="1"/>
  <c r="R80" i="1"/>
  <c r="S80" i="1"/>
  <c r="T80" i="1"/>
  <c r="U80" i="1"/>
  <c r="V80" i="1"/>
  <c r="X80" i="1"/>
  <c r="Y80" i="1"/>
  <c r="Z80" i="1"/>
  <c r="AA80" i="1"/>
  <c r="AC80" i="1"/>
  <c r="AD80" i="1"/>
  <c r="AE80" i="1"/>
  <c r="AF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M80" i="1"/>
  <c r="BN80" i="1"/>
  <c r="H80" i="1"/>
  <c r="C95" i="1" l="1"/>
  <c r="G80" i="1"/>
  <c r="J80" i="1"/>
  <c r="C96" i="1"/>
</calcChain>
</file>

<file path=xl/sharedStrings.xml><?xml version="1.0" encoding="utf-8"?>
<sst xmlns="http://schemas.openxmlformats.org/spreadsheetml/2006/main" count="388" uniqueCount="289">
  <si>
    <t>Hukanhauta, Hukanhauta</t>
  </si>
  <si>
    <t>Iiksenvaara, Iiksenvaara</t>
  </si>
  <si>
    <t>Kanervala, Itäpuoli</t>
  </si>
  <si>
    <t>Kanervala, Länsipuoli</t>
  </si>
  <si>
    <t>Kanervala, Otsola</t>
  </si>
  <si>
    <t>Käpykangas, Golfkenttä</t>
  </si>
  <si>
    <t>Käpykangas, Paukkajantie</t>
  </si>
  <si>
    <t>Käpykangas, Prisman alue</t>
  </si>
  <si>
    <t>Käpykangas, Vianorin alue</t>
  </si>
  <si>
    <t>Karsikko, Asevelikylä</t>
  </si>
  <si>
    <t>Karsikko, Iiksenniemi</t>
  </si>
  <si>
    <t>Karsikko, Kettuvaara</t>
  </si>
  <si>
    <t>Karsikko, Kissamäki</t>
  </si>
  <si>
    <t>Karsikko, Pohjoisosa</t>
  </si>
  <si>
    <t>Keskusta, Hasanniemen alue</t>
  </si>
  <si>
    <t>Keskusta, Ruutukaava NE</t>
  </si>
  <si>
    <t>Keskusta, Ruutukaava NW</t>
  </si>
  <si>
    <t>Keskusta, Ruutukaava SE</t>
  </si>
  <si>
    <t>Keskusta, Ruutukaava SW</t>
  </si>
  <si>
    <t>Kontiosuo, Kontiosuon kaatopaikka</t>
  </si>
  <si>
    <t>Linnunlahti, Länsiosa</t>
  </si>
  <si>
    <t>Linnunlahti, Pohjoisosa</t>
  </si>
  <si>
    <t>Linnunlahti, Raviradan alue</t>
  </si>
  <si>
    <t>Linnunlahti, Yliopiston alue</t>
  </si>
  <si>
    <t>Marjala, Itäosa</t>
  </si>
  <si>
    <t>Marjala, Länsiosa</t>
  </si>
  <si>
    <t>Mulo, Mulon peltojen ympäristö</t>
  </si>
  <si>
    <t>Mutala, Kirvesmiehenkatu</t>
  </si>
  <si>
    <t>Mutala, Koulun alue</t>
  </si>
  <si>
    <t>Mutala, Lattamiehentie</t>
  </si>
  <si>
    <t>Mutala, Maamiehenkatu</t>
  </si>
  <si>
    <t>Mutala, Salpakangas</t>
  </si>
  <si>
    <t>Nepenmäki, Nepenmäki</t>
  </si>
  <si>
    <t>Niinivaara, Nurmela</t>
  </si>
  <si>
    <t>Niinivaara, Pohjoisosa</t>
  </si>
  <si>
    <t>Niinivaara, Urheilukentän alue</t>
  </si>
  <si>
    <t>Niittylahti, Kumpula</t>
  </si>
  <si>
    <t>Niittylahti, Niittylahdenranta</t>
  </si>
  <si>
    <t>Niittylahti, Pitkämäki</t>
  </si>
  <si>
    <t>Noljakka, Kirkon alue</t>
  </si>
  <si>
    <t>Noljakka, Kuusela</t>
  </si>
  <si>
    <t>Noljakka, Kytö</t>
  </si>
  <si>
    <t>Noljakka, Pohjoinen teollisuus</t>
  </si>
  <si>
    <t>Opotta, Opotta</t>
  </si>
  <si>
    <t>Penttilä, Kuhasalo</t>
  </si>
  <si>
    <t>Penttilä, Ruderaatti</t>
  </si>
  <si>
    <t>Pilkonniityt, Pilkonniityt</t>
  </si>
  <si>
    <t>Raatekangas, Länsiosa</t>
  </si>
  <si>
    <t>Raatekangas, Lukkotie</t>
  </si>
  <si>
    <t>Raatekangas, Rahtikatu</t>
  </si>
  <si>
    <t>Rantakylä, Länsiosa</t>
  </si>
  <si>
    <t>Rantakylä, Itäosa</t>
  </si>
  <si>
    <t>Ranta-Mutala, Itäosa</t>
  </si>
  <si>
    <t>Ranta-Mutala, Länsiosa</t>
  </si>
  <si>
    <t>Reijola, Koulun alue</t>
  </si>
  <si>
    <t>Reijola, Louhela</t>
  </si>
  <si>
    <t>Reijola, Uutela-Haapaniemi</t>
  </si>
  <si>
    <t>Siihtala, Hautausmaa</t>
  </si>
  <si>
    <t>Siihtala, Pohjoinen</t>
  </si>
  <si>
    <t>Noljakka, Aavaranta</t>
  </si>
  <si>
    <t>Siilainen, Paloaseman seutu</t>
  </si>
  <si>
    <t>Sirkkala, Rautatieasema</t>
  </si>
  <si>
    <t>Sirkkala, Varaslampi</t>
  </si>
  <si>
    <t>Sulkulahti, Karhunmäki</t>
  </si>
  <si>
    <t>Tikkamäki, Tikkamäki</t>
  </si>
  <si>
    <t>Utra, Itäosa</t>
  </si>
  <si>
    <t>Utra, Keskiosa</t>
  </si>
  <si>
    <t>Utra, Koillisväylän itäosa</t>
  </si>
  <si>
    <t>Utra, Koillisväylän länsiosa</t>
  </si>
  <si>
    <t>Utra, Länsiosa</t>
  </si>
  <si>
    <t>Utra, Pataluodon itäosa</t>
  </si>
  <si>
    <t>Utra, Pataluodon länsiosa</t>
  </si>
  <si>
    <t>Vehkalahti, Hakamaa</t>
  </si>
  <si>
    <t>Vehkalahti, Petäikkölä</t>
  </si>
  <si>
    <t>Vehkalahti, Vehkalahti</t>
  </si>
  <si>
    <t>Vehkalahti, Vehkaniemi</t>
  </si>
  <si>
    <t>LOHKO</t>
  </si>
  <si>
    <t>laskettu</t>
  </si>
  <si>
    <t>25.12.</t>
  </si>
  <si>
    <t>Ruokintoja</t>
  </si>
  <si>
    <t>Lautoja</t>
  </si>
  <si>
    <t>Sää ym.</t>
  </si>
  <si>
    <t>Sinisorsa</t>
  </si>
  <si>
    <t>Teeri</t>
  </si>
  <si>
    <t>Kanahaukka</t>
  </si>
  <si>
    <t>Varpushaukka</t>
  </si>
  <si>
    <t>Ampuhaukka</t>
  </si>
  <si>
    <t>Kesykyyhky</t>
  </si>
  <si>
    <t>Varpuspöllö</t>
  </si>
  <si>
    <t>Valkoselkätikka</t>
  </si>
  <si>
    <t>Käpytikka</t>
  </si>
  <si>
    <t>Pikkutikka</t>
  </si>
  <si>
    <t>Palokärki</t>
  </si>
  <si>
    <t>Harmaapäätikka</t>
  </si>
  <si>
    <t>Tilhi</t>
  </si>
  <si>
    <t>Koskikara</t>
  </si>
  <si>
    <t>Hippiäinen</t>
  </si>
  <si>
    <t>Mustapääkerttu</t>
  </si>
  <si>
    <t>Mustarastas</t>
  </si>
  <si>
    <t>Räkättirastas</t>
  </si>
  <si>
    <t>Pyrstötiainen</t>
  </si>
  <si>
    <t>Talitiainen</t>
  </si>
  <si>
    <t>Sinitiainen</t>
  </si>
  <si>
    <t>Kuusitiainen</t>
  </si>
  <si>
    <t>Töyhtötiainen</t>
  </si>
  <si>
    <t>Hömötiainen</t>
  </si>
  <si>
    <t>Puukiipijä</t>
  </si>
  <si>
    <t>Pähkinänakkeli</t>
  </si>
  <si>
    <t>Isolepinkäinen</t>
  </si>
  <si>
    <t>Naakka</t>
  </si>
  <si>
    <t>Korppi</t>
  </si>
  <si>
    <t>Varis</t>
  </si>
  <si>
    <t>Närhi</t>
  </si>
  <si>
    <t>Pähkinähaki</t>
  </si>
  <si>
    <t>Harakka</t>
  </si>
  <si>
    <t>Varpunen</t>
  </si>
  <si>
    <t>Pikkuvarpunen</t>
  </si>
  <si>
    <t>Kottarainen</t>
  </si>
  <si>
    <t>Peippo</t>
  </si>
  <si>
    <t>Järripeippo</t>
  </si>
  <si>
    <t>Tikli</t>
  </si>
  <si>
    <t>Viherpeippo</t>
  </si>
  <si>
    <t>Tundraurpiainen</t>
  </si>
  <si>
    <t>Urpiainen</t>
  </si>
  <si>
    <t>Vihervarpunen</t>
  </si>
  <si>
    <t>Nokkavarpunen</t>
  </si>
  <si>
    <t>Punatulkku</t>
  </si>
  <si>
    <t>Pikkukäpylintu</t>
  </si>
  <si>
    <t>Isokäpylintu</t>
  </si>
  <si>
    <t>Taviokuurna</t>
  </si>
  <si>
    <t>Keltasirkku</t>
  </si>
  <si>
    <t>Yhteensä</t>
  </si>
  <si>
    <t>LASKIJAT</t>
  </si>
  <si>
    <t>Lohkoja laskettu</t>
  </si>
  <si>
    <t>Lintuja yhteensä</t>
  </si>
  <si>
    <t>Lajeja yhteensä</t>
  </si>
  <si>
    <t>Yksilöitä</t>
  </si>
  <si>
    <t>Lajeja</t>
  </si>
  <si>
    <t>Muita havaintoja lohkolla</t>
  </si>
  <si>
    <t>Punarinta</t>
  </si>
  <si>
    <t>Monella lohkolla havaittu</t>
  </si>
  <si>
    <t>Laskenta -15/-16</t>
  </si>
  <si>
    <t>HKa</t>
  </si>
  <si>
    <t>JK</t>
  </si>
  <si>
    <t>Tiina Oinonen</t>
  </si>
  <si>
    <t>26.12.</t>
  </si>
  <si>
    <t>Kirjosiipikäpylintu</t>
  </si>
  <si>
    <t>29.12.</t>
  </si>
  <si>
    <t>SR</t>
  </si>
  <si>
    <t>Hki</t>
  </si>
  <si>
    <t>30.12.</t>
  </si>
  <si>
    <t>1.1.</t>
  </si>
  <si>
    <t>2.1.</t>
  </si>
  <si>
    <t>Pyy</t>
  </si>
  <si>
    <t>Laskenta -23/-24</t>
  </si>
  <si>
    <t>3.1.</t>
  </si>
  <si>
    <t xml:space="preserve">Sää: pilvinen, vähän auringonkajoa, hieman lumisadetta, heikko tuuli, -12 astetta.  </t>
  </si>
  <si>
    <t>Oravia 2.</t>
  </si>
  <si>
    <t>-12, 5 m/s, pientä lumisadetta, lunta n12cm</t>
  </si>
  <si>
    <t>6.1.</t>
  </si>
  <si>
    <t>JR</t>
  </si>
  <si>
    <t>-14, kevyttä lumisadetta. Tuuli 3 m/s kaakosta</t>
  </si>
  <si>
    <t>T. Oinonen</t>
  </si>
  <si>
    <t>tyyntä, kevyttä lumisadetta, puolipilvistä, -13 astetta</t>
  </si>
  <si>
    <t>pihjalanmarjoja vähän vielä jäljellä (selvästi enemmän kuin Utra Itä lohkolla), aroniamarjoja runsaasti, ei yhtään oravaa</t>
  </si>
  <si>
    <t>7.1.</t>
  </si>
  <si>
    <t>-10 5ms E pilvistä</t>
  </si>
  <si>
    <t>orava 1</t>
  </si>
  <si>
    <t>Sää: pilvistä, 2Bf W,-12C, lunta n. 10 cm</t>
  </si>
  <si>
    <t>Hki,EK</t>
  </si>
  <si>
    <t>JR,J.Turunen</t>
  </si>
  <si>
    <t> -11, kylmä tuuli 5 m/s idästä</t>
  </si>
  <si>
    <t>orava 2</t>
  </si>
  <si>
    <t>8.1.</t>
  </si>
  <si>
    <t>11.1.</t>
  </si>
  <si>
    <t>käpylintulaji</t>
  </si>
  <si>
    <t>-7, 8/8, 6 m/s NE</t>
  </si>
  <si>
    <t>pilvipouta, aluksi heikko sitten vähän kohtalaisempi tuuli, -7 astetta</t>
  </si>
  <si>
    <t>hyvä: pilvistä, 1-2 Bf NW, lunta 10 cm</t>
  </si>
  <si>
    <t>10.1.</t>
  </si>
  <si>
    <t>12.1.</t>
  </si>
  <si>
    <t>JV</t>
  </si>
  <si>
    <t>Punakylkirastas</t>
  </si>
  <si>
    <t>-8'C, 7/8, heikko E-tuuli</t>
  </si>
  <si>
    <t>Orava 2</t>
  </si>
  <si>
    <t>alkuun pilvistä, sitten selkiintyi, -8, 5 m/s</t>
  </si>
  <si>
    <t>orava 3</t>
  </si>
  <si>
    <t>14.1.</t>
  </si>
  <si>
    <t>-11, 8/8, lumis, 1 m/s</t>
  </si>
  <si>
    <t>15.1.</t>
  </si>
  <si>
    <t>sää hyvä -5C,, pilvistä, heikkoa tuulta</t>
  </si>
  <si>
    <t>-5 pilvistä</t>
  </si>
  <si>
    <t>16.1.</t>
  </si>
  <si>
    <t>JL</t>
  </si>
  <si>
    <t>Alussa -6c tyyntä pilvipoutaa, lopussa -5c.</t>
  </si>
  <si>
    <t>orava 2, Pihlajanmarjat tällä alueella oli vähissä jo ennen Joulua. Nyt jäljellä lähinnä Utrantien pihlajarivissä, jotka ei näytä olevan yhtä suosittuja kuin luonnonpihlajat.</t>
  </si>
  <si>
    <t>-5, 8/8, 1 m/s</t>
  </si>
  <si>
    <t>-4, 8/8, 2m/s</t>
  </si>
  <si>
    <t>TN</t>
  </si>
  <si>
    <t>17.1.</t>
  </si>
  <si>
    <t>T. Joronen</t>
  </si>
  <si>
    <t>-7'C, 8/8, kohtalainen S</t>
  </si>
  <si>
    <t>-7'C, 8/8, kohtalainen </t>
  </si>
  <si>
    <t>kesy kettu</t>
  </si>
  <si>
    <t>18.1.</t>
  </si>
  <si>
    <t>+1, 8/8, 3m/s</t>
  </si>
  <si>
    <t> +1 heikko tuuli pilvistä</t>
  </si>
  <si>
    <t>Hko</t>
  </si>
  <si>
    <t>ei nisäkkäitä, mutta tuoreet ilveksen saalistusjäljet ja oli raahannut jäniken metsääns</t>
  </si>
  <si>
    <t>AK</t>
  </si>
  <si>
    <t>pilvistä, ei sadetta, tuuli 4 m/s, lämpötila 0 astetta</t>
  </si>
  <si>
    <t>pilvipouta, tyyni, +1 astetta</t>
  </si>
  <si>
    <t>Ruokinnat 8, lintulaudat 10 - eli selvästi eniten omissa lohkoissani tähän mennessä kaupungin ruokintakieltosuosituksesta huolimatta!</t>
  </si>
  <si>
    <t>19.1.</t>
  </si>
  <si>
    <t>Hki, EK</t>
  </si>
  <si>
    <t>pilvistä, tyyntä, sumutihkua, -3C. </t>
  </si>
  <si>
    <t>20.1.</t>
  </si>
  <si>
    <t>Pilvinen -5</t>
  </si>
  <si>
    <t>orava 2, saukko</t>
  </si>
  <si>
    <t>-7c pilvistä, tyyntä</t>
  </si>
  <si>
    <t>LV</t>
  </si>
  <si>
    <t>-8, 8/8</t>
  </si>
  <si>
    <t>21.1.</t>
  </si>
  <si>
    <t>+8, TYYNTÄ, 6/8</t>
  </si>
  <si>
    <t>pilvistä, tyyntä, -6C</t>
  </si>
  <si>
    <t xml:space="preserve">Hki </t>
  </si>
  <si>
    <t>22.1.</t>
  </si>
  <si>
    <t>-9, 8/8, tyyntä, heikkoa lumis</t>
  </si>
  <si>
    <t>23.1.</t>
  </si>
  <si>
    <t>Veeti Räty</t>
  </si>
  <si>
    <t>-11, 1 m/s, ajoittaista lumisadetta</t>
  </si>
  <si>
    <t>-11, 8/8, 1m/s</t>
  </si>
  <si>
    <t>24.1.</t>
  </si>
  <si>
    <t>25.1.</t>
  </si>
  <si>
    <t>-11, 8/8, 2m/s, lunta 14cm</t>
  </si>
  <si>
    <t>27.1.</t>
  </si>
  <si>
    <t>-8, 8/8, 2m/s</t>
  </si>
  <si>
    <t>26.1.</t>
  </si>
  <si>
    <t>MK</t>
  </si>
  <si>
    <t>28.1.</t>
  </si>
  <si>
    <t>tyyni, osin kirkas, -12C.</t>
  </si>
  <si>
    <t>29.1.</t>
  </si>
  <si>
    <t>1.2.</t>
  </si>
  <si>
    <t>-22 aurinkoinen, tuuleton sää</t>
  </si>
  <si>
    <t>4.2.</t>
  </si>
  <si>
    <t>AL</t>
  </si>
  <si>
    <t>RJ,Apa</t>
  </si>
  <si>
    <t>Sää hyvä: tyyntä, lähes kirkasta, -11 C.</t>
  </si>
  <si>
    <t>Laskenta -17/-18</t>
  </si>
  <si>
    <t>Pohjantikka</t>
  </si>
  <si>
    <t>7.2.</t>
  </si>
  <si>
    <t>JK,JV</t>
  </si>
  <si>
    <t>PF</t>
  </si>
  <si>
    <t>puolipilvinen -&gt; pilvinen, tyyni, -13C -&gt; -8C</t>
  </si>
  <si>
    <t>9.2.</t>
  </si>
  <si>
    <t>J. Ahjokari</t>
  </si>
  <si>
    <t>Lämpötila -8°C, tyyntä, pilvistä, heikko lumisad</t>
  </si>
  <si>
    <t>pilvistä,tyyntä, -11 &gt; -8 C.</t>
  </si>
  <si>
    <t>tyyni, pilvinen, kevyt lumisade, -9C -&gt; -8C</t>
  </si>
  <si>
    <t>[77]</t>
  </si>
  <si>
    <t>Laskenta -19/-20</t>
  </si>
  <si>
    <t>20.2.</t>
  </si>
  <si>
    <t>Hka</t>
  </si>
  <si>
    <t>pilvipouta, tyyni.-12 astetta</t>
  </si>
  <si>
    <t>kettu</t>
  </si>
  <si>
    <t>21.2.</t>
  </si>
  <si>
    <t>pilvinen, heikko lumisade, heikko tuuli, -10 astetta</t>
  </si>
  <si>
    <t>Jari Kontiokorpi</t>
  </si>
  <si>
    <t>Harri Kontkanen</t>
  </si>
  <si>
    <t>Hannu Kivivuori</t>
  </si>
  <si>
    <t>Hannu Kauhanen</t>
  </si>
  <si>
    <t>Jani Varis</t>
  </si>
  <si>
    <t>Lassi Vänskä</t>
  </si>
  <si>
    <t>Aaron Lempinen</t>
  </si>
  <si>
    <t>Matti Koivula</t>
  </si>
  <si>
    <t>Janne Leppänen</t>
  </si>
  <si>
    <t>Erkki Korhonen</t>
  </si>
  <si>
    <t>Toni Nurmi</t>
  </si>
  <si>
    <t>Sami Raimoaho</t>
  </si>
  <si>
    <t>Anniina Kontiokorpi</t>
  </si>
  <si>
    <t>Joonas Räsänen</t>
  </si>
  <si>
    <t>Tuomas Joronen</t>
  </si>
  <si>
    <t>Jyri Ahjokari</t>
  </si>
  <si>
    <t>Philip Fayt</t>
  </si>
  <si>
    <t>Risto Juvaste</t>
  </si>
  <si>
    <t>Ari Parviainen</t>
  </si>
  <si>
    <t>Joni Turunen</t>
  </si>
  <si>
    <t>23.2.</t>
  </si>
  <si>
    <t>aurinkoinen, tyyni, -10C -&gt; -8C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</si>
</sst>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0" fontId="4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8E2DB-96B6-46BA-9F4A-AAAA9946D2D7}">
  <dimension ref="A2:BT96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4.4" x14ac:dyDescent="0.3"/>
  <cols>
    <col min="71" max="71" width="49.5546875" style="1" customWidth="1"/>
  </cols>
  <sheetData>
    <row r="2" spans="1:72" s="4" customFormat="1" x14ac:dyDescent="0.3">
      <c r="A2" t="s">
        <v>77</v>
      </c>
      <c r="B2" s="4" t="s">
        <v>76</v>
      </c>
      <c r="E2" s="4" t="s">
        <v>132</v>
      </c>
      <c r="H2" s="5" t="s">
        <v>79</v>
      </c>
      <c r="I2" s="5" t="s">
        <v>80</v>
      </c>
      <c r="J2" s="5" t="s">
        <v>136</v>
      </c>
      <c r="K2" s="5" t="s">
        <v>137</v>
      </c>
      <c r="L2" s="4" t="s">
        <v>82</v>
      </c>
      <c r="M2" s="4" t="s">
        <v>83</v>
      </c>
      <c r="N2" s="4" t="s">
        <v>153</v>
      </c>
      <c r="O2" s="4" t="s">
        <v>84</v>
      </c>
      <c r="P2" s="4" t="s">
        <v>85</v>
      </c>
      <c r="Q2" s="4" t="s">
        <v>86</v>
      </c>
      <c r="R2" s="4" t="s">
        <v>87</v>
      </c>
      <c r="S2" s="4" t="s">
        <v>88</v>
      </c>
      <c r="T2" s="4" t="s">
        <v>89</v>
      </c>
      <c r="U2" s="4" t="s">
        <v>90</v>
      </c>
      <c r="V2" s="4" t="s">
        <v>91</v>
      </c>
      <c r="W2" s="4" t="s">
        <v>249</v>
      </c>
      <c r="X2" s="4" t="s">
        <v>92</v>
      </c>
      <c r="Y2" s="4" t="s">
        <v>93</v>
      </c>
      <c r="Z2" s="4" t="s">
        <v>94</v>
      </c>
      <c r="AA2" s="4" t="s">
        <v>95</v>
      </c>
      <c r="AB2" s="4" t="s">
        <v>139</v>
      </c>
      <c r="AC2" s="4" t="s">
        <v>96</v>
      </c>
      <c r="AD2" s="4" t="s">
        <v>97</v>
      </c>
      <c r="AE2" s="4" t="s">
        <v>98</v>
      </c>
      <c r="AF2" s="4" t="s">
        <v>99</v>
      </c>
      <c r="AG2" s="4" t="s">
        <v>182</v>
      </c>
      <c r="AH2" s="4" t="s">
        <v>100</v>
      </c>
      <c r="AI2" s="4" t="s">
        <v>101</v>
      </c>
      <c r="AJ2" s="4" t="s">
        <v>102</v>
      </c>
      <c r="AK2" s="4" t="s">
        <v>103</v>
      </c>
      <c r="AL2" s="4" t="s">
        <v>104</v>
      </c>
      <c r="AM2" s="4" t="s">
        <v>105</v>
      </c>
      <c r="AN2" s="4" t="s">
        <v>106</v>
      </c>
      <c r="AO2" s="4" t="s">
        <v>107</v>
      </c>
      <c r="AP2" s="4" t="s">
        <v>108</v>
      </c>
      <c r="AQ2" s="4" t="s">
        <v>109</v>
      </c>
      <c r="AR2" s="4" t="s">
        <v>110</v>
      </c>
      <c r="AS2" s="4" t="s">
        <v>111</v>
      </c>
      <c r="AT2" s="4" t="s">
        <v>112</v>
      </c>
      <c r="AU2" s="4" t="s">
        <v>113</v>
      </c>
      <c r="AV2" s="4" t="s">
        <v>114</v>
      </c>
      <c r="AW2" s="4" t="s">
        <v>115</v>
      </c>
      <c r="AX2" s="4" t="s">
        <v>116</v>
      </c>
      <c r="AY2" s="4" t="s">
        <v>117</v>
      </c>
      <c r="AZ2" s="4" t="s">
        <v>118</v>
      </c>
      <c r="BA2" s="4" t="s">
        <v>119</v>
      </c>
      <c r="BB2" s="4" t="s">
        <v>120</v>
      </c>
      <c r="BC2" s="4" t="s">
        <v>121</v>
      </c>
      <c r="BD2" s="4" t="s">
        <v>122</v>
      </c>
      <c r="BE2" s="4" t="s">
        <v>123</v>
      </c>
      <c r="BF2" s="4" t="s">
        <v>124</v>
      </c>
      <c r="BG2" s="4" t="s">
        <v>125</v>
      </c>
      <c r="BH2" s="4" t="s">
        <v>126</v>
      </c>
      <c r="BI2" s="4" t="s">
        <v>127</v>
      </c>
      <c r="BJ2" s="4" t="s">
        <v>128</v>
      </c>
      <c r="BK2" s="4" t="s">
        <v>146</v>
      </c>
      <c r="BL2" s="4" t="s">
        <v>175</v>
      </c>
      <c r="BM2" s="4" t="s">
        <v>129</v>
      </c>
      <c r="BN2" s="4" t="s">
        <v>130</v>
      </c>
      <c r="BS2" s="6" t="s">
        <v>81</v>
      </c>
      <c r="BT2" s="4" t="s">
        <v>138</v>
      </c>
    </row>
    <row r="3" spans="1:72" x14ac:dyDescent="0.3">
      <c r="A3" t="s">
        <v>199</v>
      </c>
      <c r="B3" t="s">
        <v>0</v>
      </c>
      <c r="E3" t="s">
        <v>181</v>
      </c>
      <c r="H3">
        <v>9</v>
      </c>
      <c r="I3">
        <v>12</v>
      </c>
      <c r="J3">
        <f>SUM(L3:BN3)</f>
        <v>1018</v>
      </c>
      <c r="K3">
        <f t="shared" ref="K3:K66" si="0">COUNTA(L3:BI3)</f>
        <v>18</v>
      </c>
      <c r="P3">
        <v>1</v>
      </c>
      <c r="R3">
        <v>80</v>
      </c>
      <c r="U3">
        <v>3</v>
      </c>
      <c r="Z3">
        <v>437</v>
      </c>
      <c r="AE3">
        <v>6</v>
      </c>
      <c r="AF3">
        <v>89</v>
      </c>
      <c r="AI3">
        <v>121</v>
      </c>
      <c r="AJ3">
        <v>75</v>
      </c>
      <c r="AM3">
        <v>1</v>
      </c>
      <c r="AQ3">
        <v>50</v>
      </c>
      <c r="AR3">
        <v>1</v>
      </c>
      <c r="AS3">
        <v>29</v>
      </c>
      <c r="AT3">
        <v>1</v>
      </c>
      <c r="AV3">
        <v>19</v>
      </c>
      <c r="AX3">
        <v>9</v>
      </c>
      <c r="BC3">
        <v>7</v>
      </c>
      <c r="BF3">
        <v>7</v>
      </c>
      <c r="BH3">
        <v>16</v>
      </c>
      <c r="BM3">
        <v>1</v>
      </c>
      <c r="BN3">
        <v>65</v>
      </c>
      <c r="BS3" s="1" t="s">
        <v>201</v>
      </c>
      <c r="BT3" t="s">
        <v>172</v>
      </c>
    </row>
    <row r="4" spans="1:72" x14ac:dyDescent="0.3">
      <c r="A4" t="s">
        <v>250</v>
      </c>
      <c r="B4" t="s">
        <v>1</v>
      </c>
      <c r="E4" t="s">
        <v>252</v>
      </c>
      <c r="H4">
        <v>6</v>
      </c>
      <c r="I4">
        <v>4</v>
      </c>
      <c r="J4">
        <f t="shared" ref="J4:J67" si="1">SUM(L4:BN4)</f>
        <v>235</v>
      </c>
      <c r="K4">
        <f t="shared" si="0"/>
        <v>15</v>
      </c>
      <c r="U4">
        <v>17</v>
      </c>
      <c r="AE4">
        <v>1</v>
      </c>
      <c r="AI4">
        <v>52</v>
      </c>
      <c r="AJ4">
        <v>43</v>
      </c>
      <c r="AK4">
        <v>4</v>
      </c>
      <c r="AL4">
        <v>6</v>
      </c>
      <c r="AM4">
        <v>4</v>
      </c>
      <c r="AN4">
        <v>2</v>
      </c>
      <c r="AR4">
        <v>14</v>
      </c>
      <c r="AS4">
        <v>1</v>
      </c>
      <c r="AT4">
        <v>7</v>
      </c>
      <c r="AV4">
        <v>12</v>
      </c>
      <c r="BE4">
        <v>30</v>
      </c>
      <c r="BH4">
        <v>21</v>
      </c>
      <c r="BI4">
        <v>12</v>
      </c>
      <c r="BM4">
        <v>1</v>
      </c>
      <c r="BN4">
        <v>8</v>
      </c>
      <c r="BS4" s="1" t="s">
        <v>253</v>
      </c>
    </row>
    <row r="5" spans="1:72" x14ac:dyDescent="0.3">
      <c r="A5" t="s">
        <v>78</v>
      </c>
      <c r="B5" t="s">
        <v>2</v>
      </c>
      <c r="E5" t="s">
        <v>142</v>
      </c>
      <c r="H5">
        <v>1</v>
      </c>
      <c r="I5">
        <v>5</v>
      </c>
      <c r="J5">
        <f t="shared" si="1"/>
        <v>166</v>
      </c>
      <c r="K5">
        <f t="shared" si="0"/>
        <v>12</v>
      </c>
      <c r="R5">
        <v>2</v>
      </c>
      <c r="Z5">
        <v>42</v>
      </c>
      <c r="AF5">
        <v>1</v>
      </c>
      <c r="AI5">
        <v>44</v>
      </c>
      <c r="AJ5">
        <v>20</v>
      </c>
      <c r="AM5">
        <v>1</v>
      </c>
      <c r="AR5">
        <v>4</v>
      </c>
      <c r="AS5">
        <v>24</v>
      </c>
      <c r="AV5">
        <v>2</v>
      </c>
      <c r="AX5">
        <v>1</v>
      </c>
      <c r="BF5">
        <v>5</v>
      </c>
      <c r="BH5">
        <v>8</v>
      </c>
      <c r="BM5">
        <v>12</v>
      </c>
      <c r="BS5" s="2"/>
    </row>
    <row r="6" spans="1:72" x14ac:dyDescent="0.3">
      <c r="A6" t="s">
        <v>145</v>
      </c>
      <c r="B6" t="s">
        <v>3</v>
      </c>
      <c r="E6" t="s">
        <v>142</v>
      </c>
      <c r="H6">
        <v>4</v>
      </c>
      <c r="I6">
        <v>2</v>
      </c>
      <c r="J6">
        <f t="shared" si="1"/>
        <v>163</v>
      </c>
      <c r="K6">
        <f t="shared" si="0"/>
        <v>14</v>
      </c>
      <c r="R6">
        <v>34</v>
      </c>
      <c r="U6">
        <v>1</v>
      </c>
      <c r="AC6">
        <v>1</v>
      </c>
      <c r="AI6">
        <v>65</v>
      </c>
      <c r="AJ6">
        <v>31</v>
      </c>
      <c r="AM6">
        <v>2</v>
      </c>
      <c r="AQ6">
        <v>1</v>
      </c>
      <c r="AS6">
        <v>3</v>
      </c>
      <c r="AT6">
        <v>2</v>
      </c>
      <c r="AV6">
        <v>4</v>
      </c>
      <c r="AX6">
        <v>6</v>
      </c>
      <c r="BC6">
        <v>1</v>
      </c>
      <c r="BF6">
        <v>4</v>
      </c>
      <c r="BH6">
        <v>7</v>
      </c>
      <c r="BM6">
        <v>1</v>
      </c>
    </row>
    <row r="7" spans="1:72" x14ac:dyDescent="0.3">
      <c r="A7" t="s">
        <v>155</v>
      </c>
      <c r="B7" t="s">
        <v>4</v>
      </c>
      <c r="E7" t="s">
        <v>142</v>
      </c>
      <c r="H7">
        <v>9</v>
      </c>
      <c r="I7">
        <v>2</v>
      </c>
      <c r="J7">
        <f t="shared" si="1"/>
        <v>304</v>
      </c>
      <c r="K7">
        <f t="shared" si="0"/>
        <v>16</v>
      </c>
      <c r="R7">
        <v>31</v>
      </c>
      <c r="U7">
        <v>3</v>
      </c>
      <c r="Y7">
        <v>1</v>
      </c>
      <c r="Z7">
        <v>43</v>
      </c>
      <c r="AF7">
        <v>1</v>
      </c>
      <c r="AI7">
        <v>63</v>
      </c>
      <c r="AJ7">
        <v>19</v>
      </c>
      <c r="AK7">
        <v>1</v>
      </c>
      <c r="AQ7">
        <v>15</v>
      </c>
      <c r="AS7">
        <v>12</v>
      </c>
      <c r="AT7">
        <v>1</v>
      </c>
      <c r="AV7">
        <v>16</v>
      </c>
      <c r="AX7">
        <v>22</v>
      </c>
      <c r="BC7">
        <v>12</v>
      </c>
      <c r="BF7">
        <v>50</v>
      </c>
      <c r="BH7">
        <v>14</v>
      </c>
      <c r="BS7" s="3" t="s">
        <v>156</v>
      </c>
      <c r="BT7" t="s">
        <v>157</v>
      </c>
    </row>
    <row r="8" spans="1:72" x14ac:dyDescent="0.3">
      <c r="A8" t="s">
        <v>165</v>
      </c>
      <c r="B8" t="s">
        <v>5</v>
      </c>
      <c r="E8" t="s">
        <v>148</v>
      </c>
      <c r="H8">
        <v>1</v>
      </c>
      <c r="I8">
        <v>1</v>
      </c>
      <c r="J8">
        <f t="shared" si="1"/>
        <v>36</v>
      </c>
      <c r="K8">
        <f t="shared" si="0"/>
        <v>5</v>
      </c>
      <c r="U8">
        <v>3</v>
      </c>
      <c r="AI8">
        <v>17</v>
      </c>
      <c r="AJ8">
        <v>8</v>
      </c>
      <c r="AX8">
        <v>2</v>
      </c>
      <c r="BH8">
        <v>6</v>
      </c>
    </row>
    <row r="9" spans="1:72" x14ac:dyDescent="0.3">
      <c r="A9" t="s">
        <v>242</v>
      </c>
      <c r="B9" t="s">
        <v>6</v>
      </c>
      <c r="E9" t="s">
        <v>193</v>
      </c>
      <c r="H9">
        <v>0</v>
      </c>
      <c r="I9">
        <v>0</v>
      </c>
      <c r="J9">
        <f t="shared" si="1"/>
        <v>6</v>
      </c>
      <c r="K9">
        <f t="shared" si="0"/>
        <v>5</v>
      </c>
      <c r="U9">
        <v>1</v>
      </c>
      <c r="AI9">
        <v>2</v>
      </c>
      <c r="AS9">
        <v>1</v>
      </c>
      <c r="AV9">
        <v>1</v>
      </c>
      <c r="BH9">
        <v>1</v>
      </c>
      <c r="BS9" s="1" t="s">
        <v>243</v>
      </c>
    </row>
    <row r="10" spans="1:72" x14ac:dyDescent="0.3">
      <c r="A10" t="s">
        <v>228</v>
      </c>
      <c r="B10" t="s">
        <v>7</v>
      </c>
      <c r="E10" t="s">
        <v>229</v>
      </c>
      <c r="H10">
        <v>0</v>
      </c>
      <c r="I10">
        <v>0</v>
      </c>
      <c r="J10">
        <f t="shared" si="1"/>
        <v>146</v>
      </c>
      <c r="K10">
        <f t="shared" si="0"/>
        <v>12</v>
      </c>
      <c r="R10">
        <v>4</v>
      </c>
      <c r="U10">
        <v>3</v>
      </c>
      <c r="Z10">
        <v>74</v>
      </c>
      <c r="AC10">
        <v>1</v>
      </c>
      <c r="AI10">
        <v>10</v>
      </c>
      <c r="AJ10">
        <v>4</v>
      </c>
      <c r="AM10">
        <v>1</v>
      </c>
      <c r="AQ10">
        <v>9</v>
      </c>
      <c r="AR10">
        <v>2</v>
      </c>
      <c r="AS10">
        <v>25</v>
      </c>
      <c r="AV10">
        <v>5</v>
      </c>
      <c r="AW10">
        <v>8</v>
      </c>
      <c r="BS10" s="1" t="s">
        <v>230</v>
      </c>
    </row>
    <row r="11" spans="1:72" x14ac:dyDescent="0.3">
      <c r="A11" t="s">
        <v>242</v>
      </c>
      <c r="B11" t="s">
        <v>8</v>
      </c>
      <c r="E11" t="s">
        <v>193</v>
      </c>
      <c r="H11">
        <v>0</v>
      </c>
      <c r="I11">
        <v>0</v>
      </c>
      <c r="J11">
        <f t="shared" si="1"/>
        <v>2</v>
      </c>
      <c r="K11">
        <f t="shared" si="0"/>
        <v>2</v>
      </c>
      <c r="U11">
        <v>1</v>
      </c>
      <c r="Z11">
        <v>1</v>
      </c>
    </row>
    <row r="12" spans="1:72" x14ac:dyDescent="0.3">
      <c r="A12" t="s">
        <v>226</v>
      </c>
      <c r="B12" t="s">
        <v>9</v>
      </c>
      <c r="E12" t="s">
        <v>143</v>
      </c>
      <c r="H12">
        <v>21</v>
      </c>
      <c r="I12">
        <v>12</v>
      </c>
      <c r="J12">
        <f t="shared" si="1"/>
        <v>624</v>
      </c>
      <c r="K12">
        <f t="shared" si="0"/>
        <v>19</v>
      </c>
      <c r="O12">
        <v>1</v>
      </c>
      <c r="R12">
        <v>19</v>
      </c>
      <c r="T12">
        <v>1</v>
      </c>
      <c r="U12">
        <v>11</v>
      </c>
      <c r="Z12">
        <v>9</v>
      </c>
      <c r="AE12">
        <v>8</v>
      </c>
      <c r="AF12">
        <v>13</v>
      </c>
      <c r="AI12">
        <v>82</v>
      </c>
      <c r="AJ12">
        <v>61</v>
      </c>
      <c r="AM12">
        <v>2</v>
      </c>
      <c r="AO12">
        <v>1</v>
      </c>
      <c r="AQ12">
        <v>126</v>
      </c>
      <c r="AR12">
        <v>29</v>
      </c>
      <c r="AS12">
        <v>135</v>
      </c>
      <c r="AV12">
        <v>34</v>
      </c>
      <c r="AX12">
        <v>14</v>
      </c>
      <c r="BC12">
        <v>5</v>
      </c>
      <c r="BF12">
        <v>44</v>
      </c>
      <c r="BH12">
        <v>18</v>
      </c>
      <c r="BM12">
        <v>3</v>
      </c>
      <c r="BN12">
        <v>8</v>
      </c>
      <c r="BS12" s="1" t="s">
        <v>227</v>
      </c>
    </row>
    <row r="13" spans="1:72" x14ac:dyDescent="0.3">
      <c r="A13" t="s">
        <v>287</v>
      </c>
      <c r="B13" t="s">
        <v>10</v>
      </c>
      <c r="E13" t="s">
        <v>252</v>
      </c>
      <c r="H13">
        <v>1</v>
      </c>
      <c r="I13">
        <v>1</v>
      </c>
      <c r="J13">
        <f t="shared" si="1"/>
        <v>128</v>
      </c>
      <c r="K13">
        <f t="shared" si="0"/>
        <v>11</v>
      </c>
      <c r="U13">
        <v>7</v>
      </c>
      <c r="X13">
        <v>1</v>
      </c>
      <c r="Z13">
        <v>7</v>
      </c>
      <c r="AF13">
        <v>1</v>
      </c>
      <c r="AI13">
        <v>59</v>
      </c>
      <c r="AJ13">
        <v>29</v>
      </c>
      <c r="AN13">
        <v>1</v>
      </c>
      <c r="AR13">
        <v>2</v>
      </c>
      <c r="AS13">
        <v>3</v>
      </c>
      <c r="AV13">
        <v>4</v>
      </c>
      <c r="BH13">
        <v>14</v>
      </c>
      <c r="BS13" s="1" t="s">
        <v>288</v>
      </c>
    </row>
    <row r="14" spans="1:72" x14ac:dyDescent="0.3">
      <c r="A14" t="s">
        <v>204</v>
      </c>
      <c r="B14" t="s">
        <v>11</v>
      </c>
      <c r="E14" t="s">
        <v>143</v>
      </c>
      <c r="H14">
        <v>23</v>
      </c>
      <c r="I14">
        <v>12</v>
      </c>
      <c r="J14">
        <f t="shared" si="1"/>
        <v>962</v>
      </c>
      <c r="K14">
        <f t="shared" si="0"/>
        <v>23</v>
      </c>
      <c r="O14">
        <v>2</v>
      </c>
      <c r="Q14">
        <v>1</v>
      </c>
      <c r="R14">
        <v>42</v>
      </c>
      <c r="U14">
        <v>10</v>
      </c>
      <c r="Z14">
        <v>231</v>
      </c>
      <c r="AC14">
        <v>3</v>
      </c>
      <c r="AE14">
        <v>9</v>
      </c>
      <c r="AF14">
        <v>72</v>
      </c>
      <c r="AI14">
        <v>101</v>
      </c>
      <c r="AJ14">
        <v>102</v>
      </c>
      <c r="AK14">
        <v>1</v>
      </c>
      <c r="AM14">
        <v>1</v>
      </c>
      <c r="AN14">
        <v>1</v>
      </c>
      <c r="AQ14">
        <v>95</v>
      </c>
      <c r="AR14">
        <v>21</v>
      </c>
      <c r="AS14">
        <v>57</v>
      </c>
      <c r="AV14">
        <v>61</v>
      </c>
      <c r="AX14">
        <v>51</v>
      </c>
      <c r="AZ14">
        <v>1</v>
      </c>
      <c r="BB14">
        <v>1</v>
      </c>
      <c r="BC14">
        <v>16</v>
      </c>
      <c r="BF14">
        <v>27</v>
      </c>
      <c r="BH14">
        <v>42</v>
      </c>
      <c r="BM14">
        <v>1</v>
      </c>
      <c r="BN14">
        <v>13</v>
      </c>
      <c r="BS14" s="1" t="s">
        <v>205</v>
      </c>
      <c r="BT14" t="s">
        <v>167</v>
      </c>
    </row>
    <row r="15" spans="1:72" x14ac:dyDescent="0.3">
      <c r="A15" t="s">
        <v>189</v>
      </c>
      <c r="B15" t="s">
        <v>12</v>
      </c>
      <c r="E15" t="s">
        <v>169</v>
      </c>
      <c r="H15">
        <v>10</v>
      </c>
      <c r="I15">
        <v>1</v>
      </c>
      <c r="J15">
        <f t="shared" si="1"/>
        <v>853</v>
      </c>
      <c r="K15">
        <f t="shared" si="0"/>
        <v>14</v>
      </c>
      <c r="L15" t="s">
        <v>259</v>
      </c>
      <c r="R15">
        <v>22</v>
      </c>
      <c r="T15">
        <v>1</v>
      </c>
      <c r="U15">
        <v>9</v>
      </c>
      <c r="Z15">
        <v>554</v>
      </c>
      <c r="AE15">
        <v>1</v>
      </c>
      <c r="AF15">
        <v>28</v>
      </c>
      <c r="AI15">
        <v>97</v>
      </c>
      <c r="AJ15">
        <v>54</v>
      </c>
      <c r="AR15">
        <v>7</v>
      </c>
      <c r="AV15">
        <v>22</v>
      </c>
      <c r="AX15">
        <v>9</v>
      </c>
      <c r="BE15">
        <v>20</v>
      </c>
      <c r="BH15">
        <v>18</v>
      </c>
      <c r="BM15">
        <v>11</v>
      </c>
      <c r="BS15" s="1" t="s">
        <v>190</v>
      </c>
    </row>
    <row r="16" spans="1:72" x14ac:dyDescent="0.3">
      <c r="A16" t="s">
        <v>254</v>
      </c>
      <c r="B16" t="s">
        <v>13</v>
      </c>
      <c r="E16" t="s">
        <v>252</v>
      </c>
      <c r="H16">
        <v>8</v>
      </c>
      <c r="I16">
        <v>5</v>
      </c>
      <c r="J16">
        <f t="shared" si="1"/>
        <v>285</v>
      </c>
      <c r="K16">
        <f t="shared" si="0"/>
        <v>15</v>
      </c>
      <c r="L16">
        <v>79</v>
      </c>
      <c r="R16">
        <v>5</v>
      </c>
      <c r="U16">
        <v>13</v>
      </c>
      <c r="Z16">
        <v>21</v>
      </c>
      <c r="AF16">
        <v>2</v>
      </c>
      <c r="AI16">
        <v>61</v>
      </c>
      <c r="AJ16">
        <v>40</v>
      </c>
      <c r="AN16">
        <v>1</v>
      </c>
      <c r="AQ16">
        <v>8</v>
      </c>
      <c r="AS16">
        <v>4</v>
      </c>
      <c r="AV16">
        <v>10</v>
      </c>
      <c r="AX16">
        <v>7</v>
      </c>
      <c r="BC16">
        <v>1</v>
      </c>
      <c r="BE16">
        <v>11</v>
      </c>
      <c r="BH16">
        <v>4</v>
      </c>
      <c r="BN16">
        <v>18</v>
      </c>
      <c r="BS16" s="1" t="s">
        <v>258</v>
      </c>
    </row>
    <row r="17" spans="1:72" x14ac:dyDescent="0.3">
      <c r="A17" t="s">
        <v>222</v>
      </c>
      <c r="B17" t="s">
        <v>14</v>
      </c>
      <c r="E17" t="s">
        <v>220</v>
      </c>
      <c r="H17">
        <v>2</v>
      </c>
      <c r="I17">
        <v>2</v>
      </c>
      <c r="J17">
        <f t="shared" si="1"/>
        <v>230</v>
      </c>
      <c r="K17">
        <f t="shared" si="0"/>
        <v>14</v>
      </c>
      <c r="R17">
        <v>11</v>
      </c>
      <c r="U17">
        <v>4</v>
      </c>
      <c r="Z17">
        <v>100</v>
      </c>
      <c r="AE17">
        <v>2</v>
      </c>
      <c r="AI17">
        <v>37</v>
      </c>
      <c r="AJ17">
        <v>17</v>
      </c>
      <c r="AQ17">
        <v>5</v>
      </c>
      <c r="AR17">
        <v>1</v>
      </c>
      <c r="AS17">
        <v>11</v>
      </c>
      <c r="AV17">
        <v>12</v>
      </c>
      <c r="AX17">
        <v>14</v>
      </c>
      <c r="BC17">
        <v>2</v>
      </c>
      <c r="BE17">
        <v>2</v>
      </c>
      <c r="BH17">
        <v>12</v>
      </c>
      <c r="BS17" s="1" t="s">
        <v>223</v>
      </c>
    </row>
    <row r="18" spans="1:72" x14ac:dyDescent="0.3">
      <c r="A18" t="s">
        <v>204</v>
      </c>
      <c r="B18" t="s">
        <v>15</v>
      </c>
      <c r="E18" t="s">
        <v>245</v>
      </c>
      <c r="J18">
        <f t="shared" si="1"/>
        <v>231</v>
      </c>
      <c r="K18">
        <f t="shared" si="0"/>
        <v>12</v>
      </c>
      <c r="R18">
        <v>110</v>
      </c>
      <c r="U18">
        <v>1</v>
      </c>
      <c r="Z18">
        <v>34</v>
      </c>
      <c r="AF18">
        <v>1</v>
      </c>
      <c r="AI18">
        <v>23</v>
      </c>
      <c r="AJ18">
        <v>7</v>
      </c>
      <c r="AQ18">
        <v>20</v>
      </c>
      <c r="AR18">
        <v>2</v>
      </c>
      <c r="AS18">
        <v>24</v>
      </c>
      <c r="AV18">
        <v>5</v>
      </c>
      <c r="AW18">
        <v>3</v>
      </c>
      <c r="BC18">
        <v>1</v>
      </c>
    </row>
    <row r="19" spans="1:72" x14ac:dyDescent="0.3">
      <c r="A19" t="s">
        <v>159</v>
      </c>
      <c r="B19" t="s">
        <v>16</v>
      </c>
      <c r="E19" t="s">
        <v>160</v>
      </c>
      <c r="H19">
        <v>3</v>
      </c>
      <c r="J19">
        <f t="shared" si="1"/>
        <v>377</v>
      </c>
      <c r="K19">
        <f t="shared" si="0"/>
        <v>12</v>
      </c>
      <c r="R19">
        <v>43</v>
      </c>
      <c r="U19">
        <v>1</v>
      </c>
      <c r="Z19">
        <v>170</v>
      </c>
      <c r="AE19">
        <v>1</v>
      </c>
      <c r="AF19">
        <v>4</v>
      </c>
      <c r="AI19">
        <v>51</v>
      </c>
      <c r="AJ19">
        <v>11</v>
      </c>
      <c r="AQ19">
        <v>13</v>
      </c>
      <c r="AS19">
        <v>21</v>
      </c>
      <c r="AV19">
        <v>5</v>
      </c>
      <c r="BC19">
        <v>8</v>
      </c>
      <c r="BH19">
        <v>32</v>
      </c>
      <c r="BM19">
        <v>17</v>
      </c>
      <c r="BS19" s="1" t="s">
        <v>161</v>
      </c>
    </row>
    <row r="20" spans="1:72" x14ac:dyDescent="0.3">
      <c r="A20" t="s">
        <v>254</v>
      </c>
      <c r="B20" t="s">
        <v>17</v>
      </c>
      <c r="E20" t="s">
        <v>255</v>
      </c>
      <c r="H20">
        <v>0</v>
      </c>
      <c r="I20">
        <v>0</v>
      </c>
      <c r="J20">
        <f t="shared" si="1"/>
        <v>81</v>
      </c>
      <c r="K20">
        <f t="shared" si="0"/>
        <v>6</v>
      </c>
      <c r="R20">
        <v>10</v>
      </c>
      <c r="AI20">
        <v>28</v>
      </c>
      <c r="AJ20">
        <v>6</v>
      </c>
      <c r="AQ20">
        <v>22</v>
      </c>
      <c r="AS20">
        <v>13</v>
      </c>
      <c r="AV20">
        <v>2</v>
      </c>
      <c r="BS20" s="1" t="s">
        <v>256</v>
      </c>
    </row>
    <row r="21" spans="1:72" x14ac:dyDescent="0.3">
      <c r="A21" t="s">
        <v>250</v>
      </c>
      <c r="B21" t="s">
        <v>18</v>
      </c>
      <c r="E21" t="s">
        <v>143</v>
      </c>
      <c r="H21">
        <v>3</v>
      </c>
      <c r="I21">
        <v>5</v>
      </c>
      <c r="J21">
        <f t="shared" si="1"/>
        <v>213</v>
      </c>
      <c r="K21">
        <f t="shared" si="0"/>
        <v>12</v>
      </c>
      <c r="R21">
        <v>2</v>
      </c>
      <c r="U21">
        <v>1</v>
      </c>
      <c r="AI21">
        <v>55</v>
      </c>
      <c r="AJ21">
        <v>35</v>
      </c>
      <c r="AQ21">
        <v>8</v>
      </c>
      <c r="AS21">
        <v>14</v>
      </c>
      <c r="AV21">
        <v>10</v>
      </c>
      <c r="AW21">
        <v>61</v>
      </c>
      <c r="AX21">
        <v>19</v>
      </c>
      <c r="BC21">
        <v>2</v>
      </c>
      <c r="BF21">
        <v>4</v>
      </c>
      <c r="BH21">
        <v>2</v>
      </c>
    </row>
    <row r="22" spans="1:72" x14ac:dyDescent="0.3">
      <c r="A22" t="s">
        <v>228</v>
      </c>
      <c r="B22" t="s">
        <v>19</v>
      </c>
      <c r="E22" t="s">
        <v>169</v>
      </c>
      <c r="H22">
        <v>0</v>
      </c>
      <c r="I22">
        <v>0</v>
      </c>
      <c r="J22">
        <f t="shared" si="1"/>
        <v>145</v>
      </c>
      <c r="K22">
        <f t="shared" si="0"/>
        <v>6</v>
      </c>
      <c r="O22">
        <v>1</v>
      </c>
      <c r="R22">
        <v>1</v>
      </c>
      <c r="AQ22">
        <v>39</v>
      </c>
      <c r="AR22">
        <v>55</v>
      </c>
      <c r="AS22">
        <v>42</v>
      </c>
      <c r="AV22">
        <v>7</v>
      </c>
    </row>
    <row r="23" spans="1:72" x14ac:dyDescent="0.3">
      <c r="A23" t="s">
        <v>204</v>
      </c>
      <c r="B23" t="s">
        <v>20</v>
      </c>
      <c r="E23" t="s">
        <v>142</v>
      </c>
      <c r="H23">
        <v>8</v>
      </c>
      <c r="I23">
        <v>10</v>
      </c>
      <c r="J23">
        <f t="shared" si="1"/>
        <v>116</v>
      </c>
      <c r="K23">
        <f t="shared" si="0"/>
        <v>12</v>
      </c>
      <c r="P23">
        <v>1</v>
      </c>
      <c r="U23">
        <v>8</v>
      </c>
      <c r="Z23">
        <v>3</v>
      </c>
      <c r="AI23">
        <v>65</v>
      </c>
      <c r="AJ23">
        <v>17</v>
      </c>
      <c r="AK23">
        <v>1</v>
      </c>
      <c r="AO23">
        <v>1</v>
      </c>
      <c r="AR23">
        <v>1</v>
      </c>
      <c r="AS23">
        <v>8</v>
      </c>
      <c r="AT23">
        <v>3</v>
      </c>
      <c r="BF23">
        <v>5</v>
      </c>
      <c r="BH23">
        <v>2</v>
      </c>
      <c r="BJ23">
        <v>1</v>
      </c>
      <c r="BS23" s="1" t="s">
        <v>211</v>
      </c>
      <c r="BT23" t="s">
        <v>212</v>
      </c>
    </row>
    <row r="24" spans="1:72" x14ac:dyDescent="0.3">
      <c r="A24" t="s">
        <v>174</v>
      </c>
      <c r="B24" t="s">
        <v>21</v>
      </c>
      <c r="E24" t="s">
        <v>142</v>
      </c>
      <c r="H24">
        <v>3</v>
      </c>
      <c r="I24">
        <v>3</v>
      </c>
      <c r="J24">
        <f t="shared" si="1"/>
        <v>99</v>
      </c>
      <c r="K24">
        <f t="shared" si="0"/>
        <v>14</v>
      </c>
      <c r="U24">
        <v>3</v>
      </c>
      <c r="Z24">
        <v>12</v>
      </c>
      <c r="AC24">
        <v>1</v>
      </c>
      <c r="AI24">
        <v>44</v>
      </c>
      <c r="AJ24">
        <v>10</v>
      </c>
      <c r="AQ24">
        <v>1</v>
      </c>
      <c r="AR24">
        <v>6</v>
      </c>
      <c r="AS24">
        <v>7</v>
      </c>
      <c r="AT24">
        <v>3</v>
      </c>
      <c r="AV24">
        <v>6</v>
      </c>
      <c r="AX24">
        <v>2</v>
      </c>
      <c r="BC24">
        <v>1</v>
      </c>
      <c r="BF24">
        <v>1</v>
      </c>
      <c r="BH24">
        <v>2</v>
      </c>
      <c r="BS24" s="1" t="s">
        <v>177</v>
      </c>
      <c r="BT24" t="s">
        <v>167</v>
      </c>
    </row>
    <row r="25" spans="1:72" x14ac:dyDescent="0.3">
      <c r="A25" t="s">
        <v>265</v>
      </c>
      <c r="B25" t="s">
        <v>22</v>
      </c>
      <c r="E25" t="s">
        <v>142</v>
      </c>
      <c r="H25">
        <v>2</v>
      </c>
      <c r="I25">
        <v>1</v>
      </c>
      <c r="J25">
        <f t="shared" si="1"/>
        <v>24</v>
      </c>
      <c r="K25">
        <f t="shared" si="0"/>
        <v>8</v>
      </c>
      <c r="U25">
        <v>4</v>
      </c>
      <c r="Z25">
        <v>1</v>
      </c>
      <c r="AE25">
        <v>2</v>
      </c>
      <c r="AI25">
        <v>3</v>
      </c>
      <c r="AJ25">
        <v>3</v>
      </c>
      <c r="AK25">
        <v>2</v>
      </c>
      <c r="AV25">
        <v>3</v>
      </c>
      <c r="BH25">
        <v>6</v>
      </c>
      <c r="BS25" s="1" t="s">
        <v>266</v>
      </c>
    </row>
    <row r="26" spans="1:72" x14ac:dyDescent="0.3">
      <c r="A26" t="s">
        <v>261</v>
      </c>
      <c r="B26" t="s">
        <v>23</v>
      </c>
      <c r="E26" t="s">
        <v>262</v>
      </c>
      <c r="H26">
        <v>2</v>
      </c>
      <c r="I26">
        <v>0</v>
      </c>
      <c r="J26">
        <f t="shared" si="1"/>
        <v>76</v>
      </c>
      <c r="K26">
        <f t="shared" si="0"/>
        <v>10</v>
      </c>
      <c r="U26">
        <v>1</v>
      </c>
      <c r="Z26">
        <v>1</v>
      </c>
      <c r="AI26">
        <v>7</v>
      </c>
      <c r="AJ26">
        <v>8</v>
      </c>
      <c r="AQ26">
        <v>2</v>
      </c>
      <c r="AR26">
        <v>4</v>
      </c>
      <c r="AS26">
        <v>8</v>
      </c>
      <c r="AV26">
        <v>8</v>
      </c>
      <c r="AW26">
        <v>35</v>
      </c>
      <c r="BC26">
        <v>2</v>
      </c>
      <c r="BS26" s="1" t="s">
        <v>263</v>
      </c>
      <c r="BT26" t="s">
        <v>264</v>
      </c>
    </row>
    <row r="27" spans="1:72" x14ac:dyDescent="0.3">
      <c r="A27" t="s">
        <v>216</v>
      </c>
      <c r="B27" t="s">
        <v>24</v>
      </c>
      <c r="E27" t="s">
        <v>148</v>
      </c>
      <c r="H27">
        <v>6</v>
      </c>
      <c r="I27">
        <v>6</v>
      </c>
      <c r="J27">
        <f t="shared" si="1"/>
        <v>428</v>
      </c>
      <c r="K27">
        <f t="shared" si="0"/>
        <v>15</v>
      </c>
      <c r="P27">
        <v>1</v>
      </c>
      <c r="R27">
        <v>26</v>
      </c>
      <c r="U27">
        <v>9</v>
      </c>
      <c r="Z27">
        <v>112</v>
      </c>
      <c r="AI27">
        <v>123</v>
      </c>
      <c r="AJ27">
        <v>68</v>
      </c>
      <c r="AM27">
        <v>2</v>
      </c>
      <c r="AR27">
        <v>4</v>
      </c>
      <c r="AS27">
        <v>12</v>
      </c>
      <c r="AT27">
        <v>2</v>
      </c>
      <c r="AV27">
        <v>14</v>
      </c>
      <c r="AX27">
        <v>23</v>
      </c>
      <c r="AZ27">
        <v>1</v>
      </c>
      <c r="BC27">
        <v>19</v>
      </c>
      <c r="BH27">
        <v>2</v>
      </c>
      <c r="BJ27">
        <v>2</v>
      </c>
      <c r="BM27">
        <v>8</v>
      </c>
      <c r="BS27" s="1" t="s">
        <v>217</v>
      </c>
      <c r="BT27" t="s">
        <v>218</v>
      </c>
    </row>
    <row r="28" spans="1:72" x14ac:dyDescent="0.3">
      <c r="A28" t="s">
        <v>204</v>
      </c>
      <c r="B28" t="s">
        <v>25</v>
      </c>
      <c r="E28" t="s">
        <v>207</v>
      </c>
      <c r="H28">
        <v>2</v>
      </c>
      <c r="I28">
        <v>3</v>
      </c>
      <c r="J28">
        <f t="shared" si="1"/>
        <v>558</v>
      </c>
      <c r="K28">
        <f t="shared" si="0"/>
        <v>18</v>
      </c>
      <c r="R28">
        <v>25</v>
      </c>
      <c r="U28">
        <v>7</v>
      </c>
      <c r="Z28">
        <v>50</v>
      </c>
      <c r="AE28">
        <v>1</v>
      </c>
      <c r="AF28">
        <v>66</v>
      </c>
      <c r="AI28">
        <v>85</v>
      </c>
      <c r="AJ28">
        <v>35</v>
      </c>
      <c r="AM28">
        <v>2</v>
      </c>
      <c r="AQ28">
        <v>90</v>
      </c>
      <c r="AR28">
        <v>57</v>
      </c>
      <c r="AS28">
        <v>80</v>
      </c>
      <c r="AV28">
        <v>29</v>
      </c>
      <c r="AW28">
        <v>1</v>
      </c>
      <c r="AX28">
        <v>8</v>
      </c>
      <c r="BC28">
        <v>10</v>
      </c>
      <c r="BF28">
        <v>2</v>
      </c>
      <c r="BH28">
        <v>1</v>
      </c>
      <c r="BI28">
        <v>8</v>
      </c>
      <c r="BL28">
        <v>1</v>
      </c>
      <c r="BT28" t="s">
        <v>208</v>
      </c>
    </row>
    <row r="29" spans="1:72" x14ac:dyDescent="0.3">
      <c r="B29" t="s">
        <v>26</v>
      </c>
      <c r="J29">
        <f t="shared" si="1"/>
        <v>0</v>
      </c>
      <c r="K29">
        <f t="shared" si="0"/>
        <v>0</v>
      </c>
    </row>
    <row r="30" spans="1:72" x14ac:dyDescent="0.3">
      <c r="A30" t="s">
        <v>213</v>
      </c>
      <c r="B30" t="s">
        <v>27</v>
      </c>
      <c r="E30" t="s">
        <v>214</v>
      </c>
      <c r="H30">
        <v>6</v>
      </c>
      <c r="I30">
        <v>0</v>
      </c>
      <c r="J30">
        <f t="shared" si="1"/>
        <v>204</v>
      </c>
      <c r="K30">
        <f t="shared" si="0"/>
        <v>16</v>
      </c>
      <c r="R30">
        <v>30</v>
      </c>
      <c r="U30">
        <v>9</v>
      </c>
      <c r="Z30">
        <v>30</v>
      </c>
      <c r="AE30">
        <v>1</v>
      </c>
      <c r="AF30">
        <v>8</v>
      </c>
      <c r="AI30">
        <v>17</v>
      </c>
      <c r="AJ30">
        <v>8</v>
      </c>
      <c r="AQ30">
        <v>14</v>
      </c>
      <c r="AR30">
        <v>1</v>
      </c>
      <c r="AS30">
        <v>17</v>
      </c>
      <c r="AT30">
        <v>1</v>
      </c>
      <c r="AV30">
        <v>23</v>
      </c>
      <c r="AW30">
        <v>6</v>
      </c>
      <c r="AX30">
        <v>4</v>
      </c>
      <c r="BC30">
        <v>12</v>
      </c>
      <c r="BH30">
        <v>15</v>
      </c>
      <c r="BN30">
        <v>8</v>
      </c>
      <c r="BS30" s="1" t="s">
        <v>215</v>
      </c>
    </row>
    <row r="31" spans="1:72" x14ac:dyDescent="0.3">
      <c r="A31" t="s">
        <v>199</v>
      </c>
      <c r="B31" t="s">
        <v>28</v>
      </c>
      <c r="E31" t="s">
        <v>200</v>
      </c>
      <c r="H31">
        <v>2</v>
      </c>
      <c r="I31">
        <v>5</v>
      </c>
      <c r="J31">
        <f t="shared" si="1"/>
        <v>189</v>
      </c>
      <c r="K31">
        <f t="shared" si="0"/>
        <v>13</v>
      </c>
      <c r="R31">
        <v>29</v>
      </c>
      <c r="U31">
        <v>5</v>
      </c>
      <c r="AF31">
        <v>3</v>
      </c>
      <c r="AI31">
        <v>88</v>
      </c>
      <c r="AJ31">
        <v>16</v>
      </c>
      <c r="AN31">
        <v>1</v>
      </c>
      <c r="AQ31">
        <v>4</v>
      </c>
      <c r="AS31">
        <v>10</v>
      </c>
      <c r="AV31">
        <v>11</v>
      </c>
      <c r="AX31">
        <v>8</v>
      </c>
      <c r="BC31">
        <v>3</v>
      </c>
      <c r="BF31">
        <v>6</v>
      </c>
      <c r="BH31">
        <v>4</v>
      </c>
      <c r="BN31">
        <v>1</v>
      </c>
    </row>
    <row r="32" spans="1:72" x14ac:dyDescent="0.3">
      <c r="A32" t="s">
        <v>222</v>
      </c>
      <c r="B32" t="s">
        <v>29</v>
      </c>
      <c r="E32" t="s">
        <v>225</v>
      </c>
      <c r="H32">
        <v>7</v>
      </c>
      <c r="I32">
        <v>2</v>
      </c>
      <c r="J32">
        <f t="shared" si="1"/>
        <v>286</v>
      </c>
      <c r="K32">
        <f t="shared" si="0"/>
        <v>11</v>
      </c>
      <c r="U32">
        <v>4</v>
      </c>
      <c r="Z32">
        <v>101</v>
      </c>
      <c r="AE32">
        <v>1</v>
      </c>
      <c r="AI32">
        <v>43</v>
      </c>
      <c r="AJ32">
        <v>22</v>
      </c>
      <c r="AQ32">
        <v>20</v>
      </c>
      <c r="AR32">
        <v>2</v>
      </c>
      <c r="AS32">
        <v>50</v>
      </c>
      <c r="AV32">
        <v>11</v>
      </c>
      <c r="AW32">
        <v>1</v>
      </c>
      <c r="BH32">
        <v>7</v>
      </c>
      <c r="BM32">
        <v>3</v>
      </c>
      <c r="BN32">
        <v>21</v>
      </c>
      <c r="BS32" s="1" t="s">
        <v>224</v>
      </c>
    </row>
    <row r="33" spans="1:72" x14ac:dyDescent="0.3">
      <c r="A33" t="s">
        <v>213</v>
      </c>
      <c r="B33" t="s">
        <v>30</v>
      </c>
      <c r="E33" t="s">
        <v>200</v>
      </c>
      <c r="H33">
        <v>7</v>
      </c>
      <c r="I33">
        <v>12</v>
      </c>
      <c r="J33">
        <f t="shared" si="1"/>
        <v>241</v>
      </c>
      <c r="K33">
        <f t="shared" si="0"/>
        <v>17</v>
      </c>
      <c r="O33">
        <v>1</v>
      </c>
      <c r="R33">
        <v>2</v>
      </c>
      <c r="U33">
        <v>6</v>
      </c>
      <c r="Z33">
        <v>34</v>
      </c>
      <c r="AF33">
        <v>2</v>
      </c>
      <c r="AI33">
        <v>92</v>
      </c>
      <c r="AJ33">
        <v>24</v>
      </c>
      <c r="AN33">
        <v>1</v>
      </c>
      <c r="AQ33">
        <v>4</v>
      </c>
      <c r="AS33">
        <v>17</v>
      </c>
      <c r="AT33">
        <v>4</v>
      </c>
      <c r="AV33">
        <v>17</v>
      </c>
      <c r="AW33">
        <v>4</v>
      </c>
      <c r="AX33">
        <v>14</v>
      </c>
      <c r="BC33">
        <v>4</v>
      </c>
      <c r="BF33">
        <v>3</v>
      </c>
      <c r="BH33">
        <v>8</v>
      </c>
      <c r="BN33">
        <v>4</v>
      </c>
      <c r="BT33" t="s">
        <v>186</v>
      </c>
    </row>
    <row r="34" spans="1:72" x14ac:dyDescent="0.3">
      <c r="A34" t="s">
        <v>239</v>
      </c>
      <c r="B34" t="s">
        <v>31</v>
      </c>
      <c r="E34" t="s">
        <v>169</v>
      </c>
      <c r="H34">
        <v>0</v>
      </c>
      <c r="I34">
        <v>0</v>
      </c>
      <c r="J34">
        <f t="shared" si="1"/>
        <v>50</v>
      </c>
      <c r="K34">
        <f t="shared" si="0"/>
        <v>8</v>
      </c>
      <c r="R34">
        <v>10</v>
      </c>
      <c r="U34">
        <v>3</v>
      </c>
      <c r="Z34">
        <v>5</v>
      </c>
      <c r="AF34">
        <v>6</v>
      </c>
      <c r="AJ34">
        <v>5</v>
      </c>
      <c r="AS34">
        <v>4</v>
      </c>
      <c r="AV34">
        <v>14</v>
      </c>
      <c r="BH34">
        <v>3</v>
      </c>
      <c r="BS34" s="1" t="s">
        <v>240</v>
      </c>
    </row>
    <row r="35" spans="1:72" x14ac:dyDescent="0.3">
      <c r="A35" t="s">
        <v>155</v>
      </c>
      <c r="B35" t="s">
        <v>32</v>
      </c>
      <c r="E35" t="s">
        <v>143</v>
      </c>
      <c r="H35">
        <v>8</v>
      </c>
      <c r="I35">
        <v>6</v>
      </c>
      <c r="J35">
        <f t="shared" si="1"/>
        <v>742</v>
      </c>
      <c r="K35">
        <f t="shared" si="0"/>
        <v>17</v>
      </c>
      <c r="R35">
        <v>36</v>
      </c>
      <c r="T35">
        <v>1</v>
      </c>
      <c r="U35">
        <v>6</v>
      </c>
      <c r="Z35">
        <v>269</v>
      </c>
      <c r="AC35">
        <v>1</v>
      </c>
      <c r="AE35">
        <v>2</v>
      </c>
      <c r="AF35">
        <v>242</v>
      </c>
      <c r="AI35">
        <v>51</v>
      </c>
      <c r="AJ35">
        <v>27</v>
      </c>
      <c r="AK35">
        <v>1</v>
      </c>
      <c r="AQ35">
        <v>2</v>
      </c>
      <c r="AS35">
        <v>16</v>
      </c>
      <c r="AT35">
        <v>3</v>
      </c>
      <c r="AV35">
        <v>19</v>
      </c>
      <c r="AX35">
        <v>12</v>
      </c>
      <c r="BF35">
        <v>6</v>
      </c>
      <c r="BH35">
        <v>29</v>
      </c>
      <c r="BM35">
        <v>13</v>
      </c>
      <c r="BN35">
        <v>6</v>
      </c>
      <c r="BS35" s="3" t="s">
        <v>158</v>
      </c>
    </row>
    <row r="36" spans="1:72" x14ac:dyDescent="0.3">
      <c r="A36" t="s">
        <v>159</v>
      </c>
      <c r="B36" t="s">
        <v>33</v>
      </c>
      <c r="E36" t="s">
        <v>143</v>
      </c>
      <c r="H36">
        <v>20</v>
      </c>
      <c r="I36">
        <v>14</v>
      </c>
      <c r="J36">
        <f t="shared" si="1"/>
        <v>721</v>
      </c>
      <c r="K36">
        <f t="shared" si="0"/>
        <v>23</v>
      </c>
      <c r="O36">
        <v>1</v>
      </c>
      <c r="P36">
        <v>2</v>
      </c>
      <c r="Q36">
        <v>1</v>
      </c>
      <c r="R36">
        <v>86</v>
      </c>
      <c r="U36">
        <v>10</v>
      </c>
      <c r="Z36">
        <v>90</v>
      </c>
      <c r="AC36">
        <v>3</v>
      </c>
      <c r="AE36">
        <v>4</v>
      </c>
      <c r="AF36">
        <v>48</v>
      </c>
      <c r="AI36">
        <v>110</v>
      </c>
      <c r="AJ36">
        <v>60</v>
      </c>
      <c r="AK36">
        <v>1</v>
      </c>
      <c r="AM36">
        <v>1</v>
      </c>
      <c r="AQ36">
        <v>28</v>
      </c>
      <c r="AS36">
        <v>18</v>
      </c>
      <c r="AT36">
        <v>3</v>
      </c>
      <c r="AV36">
        <v>75</v>
      </c>
      <c r="AW36">
        <v>5</v>
      </c>
      <c r="AX36">
        <v>40</v>
      </c>
      <c r="BC36">
        <v>5</v>
      </c>
      <c r="BF36">
        <v>76</v>
      </c>
      <c r="BH36">
        <v>34</v>
      </c>
      <c r="BI36">
        <v>4</v>
      </c>
      <c r="BM36">
        <v>11</v>
      </c>
      <c r="BN36">
        <v>5</v>
      </c>
    </row>
    <row r="37" spans="1:72" x14ac:dyDescent="0.3">
      <c r="A37" t="s">
        <v>192</v>
      </c>
      <c r="B37" t="s">
        <v>34</v>
      </c>
      <c r="E37" t="s">
        <v>143</v>
      </c>
      <c r="H37">
        <v>4</v>
      </c>
      <c r="I37">
        <v>2</v>
      </c>
      <c r="J37">
        <f t="shared" si="1"/>
        <v>226</v>
      </c>
      <c r="K37">
        <f t="shared" si="0"/>
        <v>16</v>
      </c>
      <c r="R37">
        <v>28</v>
      </c>
      <c r="U37">
        <v>3</v>
      </c>
      <c r="V37">
        <v>1</v>
      </c>
      <c r="AF37">
        <v>73</v>
      </c>
      <c r="AG37">
        <v>1</v>
      </c>
      <c r="AI37">
        <v>23</v>
      </c>
      <c r="AJ37">
        <v>12</v>
      </c>
      <c r="AQ37">
        <v>10</v>
      </c>
      <c r="AR37">
        <v>4</v>
      </c>
      <c r="AS37">
        <v>10</v>
      </c>
      <c r="AT37">
        <v>2</v>
      </c>
      <c r="AV37">
        <v>35</v>
      </c>
      <c r="AX37">
        <v>3</v>
      </c>
      <c r="BC37">
        <v>3</v>
      </c>
      <c r="BF37">
        <v>2</v>
      </c>
      <c r="BH37">
        <v>16</v>
      </c>
      <c r="BS37" s="1" t="s">
        <v>197</v>
      </c>
    </row>
    <row r="38" spans="1:72" x14ac:dyDescent="0.3">
      <c r="A38" t="s">
        <v>187</v>
      </c>
      <c r="B38" t="s">
        <v>35</v>
      </c>
      <c r="E38" t="s">
        <v>143</v>
      </c>
      <c r="H38">
        <v>7</v>
      </c>
      <c r="I38">
        <v>7</v>
      </c>
      <c r="J38">
        <f t="shared" si="1"/>
        <v>902</v>
      </c>
      <c r="K38">
        <f t="shared" si="0"/>
        <v>15</v>
      </c>
      <c r="O38">
        <v>1</v>
      </c>
      <c r="R38">
        <v>31</v>
      </c>
      <c r="U38">
        <v>3</v>
      </c>
      <c r="Z38">
        <v>505</v>
      </c>
      <c r="AF38">
        <v>98</v>
      </c>
      <c r="AI38">
        <v>79</v>
      </c>
      <c r="AJ38">
        <v>37</v>
      </c>
      <c r="AQ38">
        <v>10</v>
      </c>
      <c r="AR38">
        <v>6</v>
      </c>
      <c r="AS38">
        <v>5</v>
      </c>
      <c r="AV38">
        <v>36</v>
      </c>
      <c r="AX38">
        <v>9</v>
      </c>
      <c r="BC38">
        <v>30</v>
      </c>
      <c r="BF38">
        <v>11</v>
      </c>
      <c r="BH38">
        <v>35</v>
      </c>
      <c r="BN38">
        <v>6</v>
      </c>
      <c r="BS38" s="1" t="s">
        <v>188</v>
      </c>
      <c r="BT38" t="s">
        <v>186</v>
      </c>
    </row>
    <row r="39" spans="1:72" x14ac:dyDescent="0.3">
      <c r="A39" t="s">
        <v>147</v>
      </c>
      <c r="B39" t="s">
        <v>36</v>
      </c>
      <c r="E39" t="s">
        <v>143</v>
      </c>
      <c r="H39">
        <v>13</v>
      </c>
      <c r="I39">
        <v>14</v>
      </c>
      <c r="J39">
        <f t="shared" si="1"/>
        <v>602</v>
      </c>
      <c r="K39">
        <f t="shared" si="0"/>
        <v>17</v>
      </c>
      <c r="U39">
        <v>7</v>
      </c>
      <c r="Z39">
        <v>76</v>
      </c>
      <c r="AE39">
        <v>11</v>
      </c>
      <c r="AF39">
        <v>3</v>
      </c>
      <c r="AI39">
        <v>136</v>
      </c>
      <c r="AJ39">
        <v>118</v>
      </c>
      <c r="AM39">
        <v>3</v>
      </c>
      <c r="AN39">
        <v>1</v>
      </c>
      <c r="AQ39">
        <v>25</v>
      </c>
      <c r="AR39">
        <v>4</v>
      </c>
      <c r="AS39">
        <v>10</v>
      </c>
      <c r="AT39">
        <v>1</v>
      </c>
      <c r="AV39">
        <v>35</v>
      </c>
      <c r="AX39">
        <v>28</v>
      </c>
      <c r="BC39">
        <v>21</v>
      </c>
      <c r="BF39">
        <v>75</v>
      </c>
      <c r="BH39">
        <v>42</v>
      </c>
      <c r="BK39">
        <v>1</v>
      </c>
      <c r="BN39">
        <v>5</v>
      </c>
    </row>
    <row r="40" spans="1:72" x14ac:dyDescent="0.3">
      <c r="A40" t="s">
        <v>152</v>
      </c>
      <c r="B40" t="s">
        <v>37</v>
      </c>
      <c r="E40" t="s">
        <v>143</v>
      </c>
      <c r="H40">
        <v>5</v>
      </c>
      <c r="I40">
        <v>6</v>
      </c>
      <c r="J40">
        <f t="shared" si="1"/>
        <v>340</v>
      </c>
      <c r="K40">
        <f t="shared" si="0"/>
        <v>21</v>
      </c>
      <c r="M40">
        <v>2</v>
      </c>
      <c r="N40">
        <v>2</v>
      </c>
      <c r="Q40">
        <v>1</v>
      </c>
      <c r="U40">
        <v>7</v>
      </c>
      <c r="AC40">
        <v>1</v>
      </c>
      <c r="AE40">
        <v>6</v>
      </c>
      <c r="AF40">
        <v>3</v>
      </c>
      <c r="AH40">
        <v>5</v>
      </c>
      <c r="AI40">
        <v>78</v>
      </c>
      <c r="AJ40">
        <v>46</v>
      </c>
      <c r="AK40">
        <v>1</v>
      </c>
      <c r="AM40">
        <v>1</v>
      </c>
      <c r="AN40">
        <v>1</v>
      </c>
      <c r="AQ40">
        <v>41</v>
      </c>
      <c r="AR40">
        <v>3</v>
      </c>
      <c r="AS40">
        <v>3</v>
      </c>
      <c r="AT40">
        <v>3</v>
      </c>
      <c r="AV40">
        <v>20</v>
      </c>
      <c r="AX40">
        <v>10</v>
      </c>
      <c r="BC40">
        <v>1</v>
      </c>
      <c r="BH40">
        <v>48</v>
      </c>
      <c r="BM40">
        <v>3</v>
      </c>
      <c r="BN40">
        <v>54</v>
      </c>
    </row>
    <row r="41" spans="1:72" x14ac:dyDescent="0.3">
      <c r="A41" t="s">
        <v>145</v>
      </c>
      <c r="B41" t="s">
        <v>38</v>
      </c>
      <c r="E41" t="s">
        <v>143</v>
      </c>
      <c r="H41">
        <v>3</v>
      </c>
      <c r="I41">
        <v>4</v>
      </c>
      <c r="J41">
        <f t="shared" si="1"/>
        <v>129</v>
      </c>
      <c r="K41">
        <f t="shared" si="0"/>
        <v>15</v>
      </c>
      <c r="U41">
        <v>3</v>
      </c>
      <c r="AC41">
        <v>2</v>
      </c>
      <c r="AI41">
        <v>53</v>
      </c>
      <c r="AJ41">
        <v>15</v>
      </c>
      <c r="AK41">
        <v>1</v>
      </c>
      <c r="AM41">
        <v>4</v>
      </c>
      <c r="AR41">
        <v>2</v>
      </c>
      <c r="AS41">
        <v>2</v>
      </c>
      <c r="AT41">
        <v>2</v>
      </c>
      <c r="AV41">
        <v>10</v>
      </c>
      <c r="AX41">
        <v>4</v>
      </c>
      <c r="BC41">
        <v>4</v>
      </c>
      <c r="BE41">
        <v>6</v>
      </c>
      <c r="BH41">
        <v>6</v>
      </c>
      <c r="BI41">
        <v>2</v>
      </c>
      <c r="BN41">
        <v>13</v>
      </c>
    </row>
    <row r="42" spans="1:72" x14ac:dyDescent="0.3">
      <c r="A42" t="s">
        <v>151</v>
      </c>
      <c r="B42" t="s">
        <v>59</v>
      </c>
      <c r="E42" t="s">
        <v>148</v>
      </c>
      <c r="H42">
        <v>8</v>
      </c>
      <c r="I42">
        <v>4</v>
      </c>
      <c r="J42">
        <f t="shared" si="1"/>
        <v>383</v>
      </c>
      <c r="K42">
        <f t="shared" si="0"/>
        <v>25</v>
      </c>
      <c r="O42">
        <v>1</v>
      </c>
      <c r="R42">
        <v>37</v>
      </c>
      <c r="U42">
        <v>13</v>
      </c>
      <c r="Y42">
        <v>1</v>
      </c>
      <c r="Z42">
        <v>1</v>
      </c>
      <c r="AC42">
        <v>2</v>
      </c>
      <c r="AE42">
        <v>6</v>
      </c>
      <c r="AF42">
        <v>2</v>
      </c>
      <c r="AI42">
        <v>134</v>
      </c>
      <c r="AJ42">
        <v>64</v>
      </c>
      <c r="AK42">
        <v>3</v>
      </c>
      <c r="AL42">
        <v>1</v>
      </c>
      <c r="AM42">
        <v>3</v>
      </c>
      <c r="AN42">
        <v>3</v>
      </c>
      <c r="AQ42">
        <v>4</v>
      </c>
      <c r="AR42">
        <v>6</v>
      </c>
      <c r="AS42">
        <v>18</v>
      </c>
      <c r="AT42">
        <v>5</v>
      </c>
      <c r="AV42">
        <v>11</v>
      </c>
      <c r="AW42">
        <v>2</v>
      </c>
      <c r="AX42">
        <v>15</v>
      </c>
      <c r="BC42">
        <v>6</v>
      </c>
      <c r="BE42">
        <v>2</v>
      </c>
      <c r="BF42">
        <v>11</v>
      </c>
      <c r="BH42">
        <v>26</v>
      </c>
      <c r="BN42">
        <v>6</v>
      </c>
      <c r="BS42" s="3"/>
    </row>
    <row r="43" spans="1:72" x14ac:dyDescent="0.3">
      <c r="A43" t="s">
        <v>152</v>
      </c>
      <c r="B43" t="s">
        <v>39</v>
      </c>
      <c r="E43" t="s">
        <v>148</v>
      </c>
      <c r="H43">
        <v>3</v>
      </c>
      <c r="I43">
        <v>7</v>
      </c>
      <c r="J43">
        <f t="shared" si="1"/>
        <v>243</v>
      </c>
      <c r="K43">
        <f t="shared" si="0"/>
        <v>14</v>
      </c>
      <c r="R43">
        <v>15</v>
      </c>
      <c r="U43">
        <v>6</v>
      </c>
      <c r="X43">
        <v>1</v>
      </c>
      <c r="Z43">
        <v>3</v>
      </c>
      <c r="AE43">
        <v>2</v>
      </c>
      <c r="AF43">
        <v>38</v>
      </c>
      <c r="AI43">
        <v>103</v>
      </c>
      <c r="AJ43">
        <v>39</v>
      </c>
      <c r="AS43">
        <v>4</v>
      </c>
      <c r="AT43">
        <v>1</v>
      </c>
      <c r="AV43">
        <v>17</v>
      </c>
      <c r="AW43">
        <v>2</v>
      </c>
      <c r="AX43">
        <v>4</v>
      </c>
      <c r="BH43">
        <v>8</v>
      </c>
      <c r="BS43" s="3"/>
    </row>
    <row r="44" spans="1:72" x14ac:dyDescent="0.3">
      <c r="A44" t="s">
        <v>204</v>
      </c>
      <c r="B44" t="s">
        <v>40</v>
      </c>
      <c r="E44" t="s">
        <v>148</v>
      </c>
      <c r="H44">
        <v>3</v>
      </c>
      <c r="I44">
        <v>4</v>
      </c>
      <c r="J44">
        <f t="shared" si="1"/>
        <v>596</v>
      </c>
      <c r="K44">
        <f t="shared" si="0"/>
        <v>18</v>
      </c>
      <c r="R44">
        <v>18</v>
      </c>
      <c r="T44">
        <v>2</v>
      </c>
      <c r="U44">
        <v>6</v>
      </c>
      <c r="Z44">
        <v>365</v>
      </c>
      <c r="AE44">
        <v>3</v>
      </c>
      <c r="AF44">
        <v>12</v>
      </c>
      <c r="AI44">
        <v>52</v>
      </c>
      <c r="AJ44">
        <v>34</v>
      </c>
      <c r="AQ44">
        <v>16</v>
      </c>
      <c r="AR44">
        <v>4</v>
      </c>
      <c r="AS44">
        <v>12</v>
      </c>
      <c r="AT44">
        <v>2</v>
      </c>
      <c r="AV44">
        <v>14</v>
      </c>
      <c r="AW44">
        <v>2</v>
      </c>
      <c r="AX44">
        <v>8</v>
      </c>
      <c r="BE44">
        <v>1</v>
      </c>
      <c r="BF44">
        <v>20</v>
      </c>
      <c r="BH44">
        <v>17</v>
      </c>
      <c r="BN44">
        <v>8</v>
      </c>
      <c r="BS44" s="1" t="s">
        <v>206</v>
      </c>
    </row>
    <row r="45" spans="1:72" x14ac:dyDescent="0.3">
      <c r="A45" t="s">
        <v>189</v>
      </c>
      <c r="B45" t="s">
        <v>41</v>
      </c>
      <c r="E45" t="s">
        <v>246</v>
      </c>
      <c r="H45">
        <v>2</v>
      </c>
      <c r="I45">
        <v>10</v>
      </c>
      <c r="J45">
        <f t="shared" si="1"/>
        <v>145</v>
      </c>
      <c r="K45">
        <f t="shared" si="0"/>
        <v>13</v>
      </c>
      <c r="P45">
        <v>1</v>
      </c>
      <c r="R45">
        <v>11</v>
      </c>
      <c r="U45">
        <v>5</v>
      </c>
      <c r="AF45">
        <v>1</v>
      </c>
      <c r="AI45">
        <v>27</v>
      </c>
      <c r="AJ45">
        <v>9</v>
      </c>
      <c r="AM45">
        <v>1</v>
      </c>
      <c r="AR45">
        <v>8</v>
      </c>
      <c r="AS45">
        <v>7</v>
      </c>
      <c r="AV45">
        <v>13</v>
      </c>
      <c r="AX45">
        <v>2</v>
      </c>
      <c r="BC45">
        <v>5</v>
      </c>
      <c r="BH45">
        <v>1</v>
      </c>
      <c r="BN45">
        <v>54</v>
      </c>
    </row>
    <row r="46" spans="1:72" x14ac:dyDescent="0.3">
      <c r="A46" t="s">
        <v>147</v>
      </c>
      <c r="B46" t="s">
        <v>42</v>
      </c>
      <c r="E46" t="s">
        <v>148</v>
      </c>
      <c r="H46">
        <v>3</v>
      </c>
      <c r="I46">
        <v>1</v>
      </c>
      <c r="J46">
        <f t="shared" si="1"/>
        <v>172</v>
      </c>
      <c r="K46">
        <f t="shared" si="0"/>
        <v>15</v>
      </c>
      <c r="R46">
        <v>2</v>
      </c>
      <c r="U46">
        <v>4</v>
      </c>
      <c r="Z46">
        <v>67</v>
      </c>
      <c r="AC46">
        <v>3</v>
      </c>
      <c r="AE46">
        <v>1</v>
      </c>
      <c r="AI46">
        <v>33</v>
      </c>
      <c r="AJ46">
        <v>14</v>
      </c>
      <c r="AK46">
        <v>1</v>
      </c>
      <c r="AM46">
        <v>1</v>
      </c>
      <c r="AQ46">
        <v>2</v>
      </c>
      <c r="AR46">
        <v>3</v>
      </c>
      <c r="AS46">
        <v>5</v>
      </c>
      <c r="AV46">
        <v>4</v>
      </c>
      <c r="BF46">
        <v>9</v>
      </c>
      <c r="BH46">
        <v>23</v>
      </c>
    </row>
    <row r="47" spans="1:72" x14ac:dyDescent="0.3">
      <c r="A47" t="s">
        <v>199</v>
      </c>
      <c r="B47" t="s">
        <v>43</v>
      </c>
      <c r="E47" t="s">
        <v>181</v>
      </c>
      <c r="H47">
        <v>11</v>
      </c>
      <c r="I47">
        <v>8</v>
      </c>
      <c r="J47">
        <f t="shared" si="1"/>
        <v>360</v>
      </c>
      <c r="K47">
        <f t="shared" si="0"/>
        <v>13</v>
      </c>
      <c r="U47">
        <v>8</v>
      </c>
      <c r="Z47">
        <v>117</v>
      </c>
      <c r="AE47">
        <v>1</v>
      </c>
      <c r="AF47">
        <v>31</v>
      </c>
      <c r="AI47">
        <v>88</v>
      </c>
      <c r="AJ47">
        <v>44</v>
      </c>
      <c r="AN47">
        <v>1</v>
      </c>
      <c r="AR47">
        <v>2</v>
      </c>
      <c r="AS47">
        <v>2</v>
      </c>
      <c r="AV47">
        <v>18</v>
      </c>
      <c r="AX47">
        <v>25</v>
      </c>
      <c r="BC47">
        <v>2</v>
      </c>
      <c r="BH47">
        <v>10</v>
      </c>
      <c r="BM47">
        <v>2</v>
      </c>
      <c r="BN47">
        <v>9</v>
      </c>
      <c r="BS47" s="1" t="s">
        <v>202</v>
      </c>
      <c r="BT47" t="s">
        <v>203</v>
      </c>
    </row>
    <row r="48" spans="1:72" x14ac:dyDescent="0.3">
      <c r="A48" t="s">
        <v>165</v>
      </c>
      <c r="B48" t="s">
        <v>44</v>
      </c>
      <c r="E48" t="s">
        <v>170</v>
      </c>
      <c r="H48">
        <v>4</v>
      </c>
      <c r="I48">
        <v>3</v>
      </c>
      <c r="J48">
        <f t="shared" si="1"/>
        <v>119</v>
      </c>
      <c r="K48">
        <f t="shared" si="0"/>
        <v>15</v>
      </c>
      <c r="P48">
        <v>1</v>
      </c>
      <c r="U48">
        <v>5</v>
      </c>
      <c r="X48">
        <v>1</v>
      </c>
      <c r="AC48">
        <v>2</v>
      </c>
      <c r="AE48">
        <v>2</v>
      </c>
      <c r="AF48">
        <v>1</v>
      </c>
      <c r="AI48">
        <v>25</v>
      </c>
      <c r="AJ48">
        <v>56</v>
      </c>
      <c r="AK48">
        <v>1</v>
      </c>
      <c r="AL48">
        <v>5</v>
      </c>
      <c r="AM48">
        <v>8</v>
      </c>
      <c r="AN48">
        <v>1</v>
      </c>
      <c r="AS48">
        <v>6</v>
      </c>
      <c r="AT48">
        <v>2</v>
      </c>
      <c r="AV48">
        <v>3</v>
      </c>
      <c r="BS48" s="1" t="s">
        <v>171</v>
      </c>
      <c r="BT48" t="s">
        <v>172</v>
      </c>
    </row>
    <row r="49" spans="1:72" x14ac:dyDescent="0.3">
      <c r="A49" t="s">
        <v>250</v>
      </c>
      <c r="B49" t="s">
        <v>45</v>
      </c>
      <c r="E49" t="s">
        <v>181</v>
      </c>
      <c r="H49">
        <v>2</v>
      </c>
      <c r="I49">
        <v>1</v>
      </c>
      <c r="J49">
        <f t="shared" si="1"/>
        <v>241</v>
      </c>
      <c r="K49">
        <f t="shared" si="0"/>
        <v>15</v>
      </c>
      <c r="P49">
        <v>1</v>
      </c>
      <c r="R49">
        <v>11</v>
      </c>
      <c r="T49">
        <v>1</v>
      </c>
      <c r="U49">
        <v>10</v>
      </c>
      <c r="AF49">
        <v>1</v>
      </c>
      <c r="AI49">
        <v>40</v>
      </c>
      <c r="AJ49">
        <v>14</v>
      </c>
      <c r="AQ49">
        <v>7</v>
      </c>
      <c r="AR49">
        <v>1</v>
      </c>
      <c r="AS49">
        <v>16</v>
      </c>
      <c r="AV49">
        <v>27</v>
      </c>
      <c r="BC49">
        <v>1</v>
      </c>
      <c r="BE49">
        <v>41</v>
      </c>
      <c r="BF49">
        <v>39</v>
      </c>
      <c r="BH49">
        <v>19</v>
      </c>
      <c r="BM49">
        <v>12</v>
      </c>
    </row>
    <row r="50" spans="1:72" x14ac:dyDescent="0.3">
      <c r="A50" t="s">
        <v>189</v>
      </c>
      <c r="B50" t="s">
        <v>46</v>
      </c>
      <c r="E50" t="s">
        <v>148</v>
      </c>
      <c r="H50">
        <v>0</v>
      </c>
      <c r="I50">
        <v>0</v>
      </c>
      <c r="J50">
        <f t="shared" si="1"/>
        <v>26</v>
      </c>
      <c r="K50">
        <f t="shared" si="0"/>
        <v>7</v>
      </c>
      <c r="U50">
        <v>1</v>
      </c>
      <c r="AI50">
        <v>4</v>
      </c>
      <c r="AJ50">
        <v>2</v>
      </c>
      <c r="AM50">
        <v>2</v>
      </c>
      <c r="AN50">
        <v>1</v>
      </c>
      <c r="AS50">
        <v>2</v>
      </c>
      <c r="AV50">
        <v>14</v>
      </c>
      <c r="BS50" s="1" t="s">
        <v>191</v>
      </c>
    </row>
    <row r="51" spans="1:72" x14ac:dyDescent="0.3">
      <c r="A51" t="s">
        <v>241</v>
      </c>
      <c r="B51" t="s">
        <v>47</v>
      </c>
      <c r="E51" t="s">
        <v>238</v>
      </c>
      <c r="H51">
        <v>1</v>
      </c>
      <c r="I51">
        <v>1</v>
      </c>
      <c r="J51">
        <f t="shared" si="1"/>
        <v>40</v>
      </c>
      <c r="K51">
        <f t="shared" si="0"/>
        <v>7</v>
      </c>
      <c r="U51">
        <v>1</v>
      </c>
      <c r="Z51">
        <v>7</v>
      </c>
      <c r="AF51">
        <v>1</v>
      </c>
      <c r="AI51">
        <v>14</v>
      </c>
      <c r="AJ51">
        <v>4</v>
      </c>
      <c r="AV51">
        <v>4</v>
      </c>
      <c r="BH51">
        <v>9</v>
      </c>
    </row>
    <row r="52" spans="1:72" x14ac:dyDescent="0.3">
      <c r="A52" t="s">
        <v>241</v>
      </c>
      <c r="B52" t="s">
        <v>48</v>
      </c>
      <c r="E52" t="s">
        <v>238</v>
      </c>
      <c r="H52">
        <v>0</v>
      </c>
      <c r="I52">
        <v>1</v>
      </c>
      <c r="J52">
        <f t="shared" si="1"/>
        <v>9</v>
      </c>
      <c r="K52">
        <f t="shared" si="0"/>
        <v>4</v>
      </c>
      <c r="U52">
        <v>1</v>
      </c>
      <c r="AI52">
        <v>3</v>
      </c>
      <c r="AS52">
        <v>4</v>
      </c>
      <c r="AV52">
        <v>1</v>
      </c>
    </row>
    <row r="53" spans="1:72" x14ac:dyDescent="0.3">
      <c r="A53" t="s">
        <v>241</v>
      </c>
      <c r="B53" t="s">
        <v>49</v>
      </c>
      <c r="E53" t="s">
        <v>238</v>
      </c>
      <c r="H53">
        <v>0</v>
      </c>
      <c r="I53">
        <v>0</v>
      </c>
      <c r="J53">
        <f t="shared" si="1"/>
        <v>32</v>
      </c>
      <c r="K53">
        <f t="shared" si="0"/>
        <v>7</v>
      </c>
      <c r="R53">
        <v>1</v>
      </c>
      <c r="U53">
        <v>2</v>
      </c>
      <c r="AC53">
        <v>1</v>
      </c>
      <c r="AI53">
        <v>2</v>
      </c>
      <c r="AQ53">
        <v>6</v>
      </c>
      <c r="AS53">
        <v>14</v>
      </c>
      <c r="AV53">
        <v>6</v>
      </c>
    </row>
    <row r="54" spans="1:72" x14ac:dyDescent="0.3">
      <c r="A54" t="s">
        <v>173</v>
      </c>
      <c r="B54" t="s">
        <v>50</v>
      </c>
      <c r="E54" t="s">
        <v>149</v>
      </c>
      <c r="H54">
        <v>7</v>
      </c>
      <c r="I54">
        <v>1</v>
      </c>
      <c r="J54">
        <f t="shared" si="1"/>
        <v>396</v>
      </c>
      <c r="K54">
        <f t="shared" si="0"/>
        <v>13</v>
      </c>
      <c r="R54">
        <v>1</v>
      </c>
      <c r="U54">
        <v>2</v>
      </c>
      <c r="Z54">
        <v>254</v>
      </c>
      <c r="AE54">
        <v>1</v>
      </c>
      <c r="AF54">
        <v>4</v>
      </c>
      <c r="AI54">
        <v>58</v>
      </c>
      <c r="AJ54">
        <v>19</v>
      </c>
      <c r="AR54">
        <v>2</v>
      </c>
      <c r="AS54">
        <v>14</v>
      </c>
      <c r="AV54">
        <v>6</v>
      </c>
      <c r="AW54">
        <v>4</v>
      </c>
      <c r="AX54">
        <v>2</v>
      </c>
      <c r="BE54">
        <v>25</v>
      </c>
      <c r="BM54">
        <v>4</v>
      </c>
    </row>
    <row r="55" spans="1:72" x14ac:dyDescent="0.3">
      <c r="A55" t="s">
        <v>179</v>
      </c>
      <c r="B55" t="s">
        <v>51</v>
      </c>
      <c r="E55" t="s">
        <v>149</v>
      </c>
      <c r="H55">
        <v>0</v>
      </c>
      <c r="I55">
        <v>3</v>
      </c>
      <c r="J55">
        <f t="shared" si="1"/>
        <v>927</v>
      </c>
      <c r="K55">
        <f t="shared" si="0"/>
        <v>13</v>
      </c>
      <c r="R55">
        <v>29</v>
      </c>
      <c r="U55">
        <v>5</v>
      </c>
      <c r="Z55">
        <v>765</v>
      </c>
      <c r="AE55">
        <v>1</v>
      </c>
      <c r="AF55">
        <v>32</v>
      </c>
      <c r="AI55">
        <v>31</v>
      </c>
      <c r="AJ55">
        <v>19</v>
      </c>
      <c r="AS55">
        <v>11</v>
      </c>
      <c r="AV55">
        <v>7</v>
      </c>
      <c r="AW55">
        <v>18</v>
      </c>
      <c r="AX55">
        <v>4</v>
      </c>
      <c r="BC55">
        <v>2</v>
      </c>
      <c r="BH55">
        <v>3</v>
      </c>
      <c r="BS55" s="1" t="s">
        <v>178</v>
      </c>
      <c r="BT55" t="s">
        <v>167</v>
      </c>
    </row>
    <row r="56" spans="1:72" x14ac:dyDescent="0.3">
      <c r="A56" t="s">
        <v>150</v>
      </c>
      <c r="B56" t="s">
        <v>52</v>
      </c>
      <c r="E56" t="s">
        <v>149</v>
      </c>
      <c r="H56">
        <v>2</v>
      </c>
      <c r="I56">
        <v>2</v>
      </c>
      <c r="J56">
        <f>SUM(L56:BN56)</f>
        <v>143</v>
      </c>
      <c r="K56">
        <f t="shared" si="0"/>
        <v>15</v>
      </c>
      <c r="O56">
        <v>1</v>
      </c>
      <c r="Q56">
        <v>1</v>
      </c>
      <c r="R56">
        <v>6</v>
      </c>
      <c r="U56">
        <v>2</v>
      </c>
      <c r="AE56">
        <v>1</v>
      </c>
      <c r="AI56">
        <v>44</v>
      </c>
      <c r="AJ56">
        <v>40</v>
      </c>
      <c r="AL56">
        <v>1</v>
      </c>
      <c r="AR56">
        <v>1</v>
      </c>
      <c r="AS56">
        <v>32</v>
      </c>
      <c r="AT56">
        <v>1</v>
      </c>
      <c r="AV56">
        <v>2</v>
      </c>
      <c r="AX56">
        <v>2</v>
      </c>
      <c r="BC56">
        <v>3</v>
      </c>
      <c r="BH56">
        <v>3</v>
      </c>
      <c r="BN56">
        <v>3</v>
      </c>
    </row>
    <row r="57" spans="1:72" x14ac:dyDescent="0.3">
      <c r="A57" t="s">
        <v>165</v>
      </c>
      <c r="B57" t="s">
        <v>53</v>
      </c>
      <c r="E57" t="s">
        <v>169</v>
      </c>
      <c r="H57">
        <v>3</v>
      </c>
      <c r="I57">
        <v>2</v>
      </c>
      <c r="J57">
        <f>SUM(L57:BN57)</f>
        <v>161</v>
      </c>
      <c r="K57">
        <f t="shared" si="0"/>
        <v>13</v>
      </c>
      <c r="R57">
        <v>18</v>
      </c>
      <c r="Z57">
        <v>33</v>
      </c>
      <c r="AE57">
        <v>1</v>
      </c>
      <c r="AF57">
        <v>3</v>
      </c>
      <c r="AI57">
        <v>20</v>
      </c>
      <c r="AJ57">
        <v>15</v>
      </c>
      <c r="AQ57">
        <v>35</v>
      </c>
      <c r="AR57">
        <v>1</v>
      </c>
      <c r="AS57">
        <v>12</v>
      </c>
      <c r="AV57">
        <v>5</v>
      </c>
      <c r="AW57">
        <v>3</v>
      </c>
      <c r="AX57">
        <v>12</v>
      </c>
      <c r="BH57">
        <v>3</v>
      </c>
      <c r="BS57" s="1" t="s">
        <v>168</v>
      </c>
    </row>
    <row r="58" spans="1:72" x14ac:dyDescent="0.3">
      <c r="A58" t="s">
        <v>204</v>
      </c>
      <c r="B58" t="s">
        <v>54</v>
      </c>
      <c r="E58" t="s">
        <v>209</v>
      </c>
      <c r="H58">
        <v>6</v>
      </c>
      <c r="I58">
        <v>4</v>
      </c>
      <c r="J58">
        <f t="shared" si="1"/>
        <v>488</v>
      </c>
      <c r="K58">
        <f t="shared" si="0"/>
        <v>15</v>
      </c>
      <c r="R58">
        <v>35</v>
      </c>
      <c r="U58">
        <v>6</v>
      </c>
      <c r="Z58">
        <v>125</v>
      </c>
      <c r="AE58">
        <v>4</v>
      </c>
      <c r="AF58">
        <v>1</v>
      </c>
      <c r="AI58">
        <v>168</v>
      </c>
      <c r="AJ58">
        <v>59</v>
      </c>
      <c r="AM58">
        <v>4</v>
      </c>
      <c r="AQ58">
        <v>23</v>
      </c>
      <c r="AS58">
        <v>6</v>
      </c>
      <c r="AV58">
        <v>15</v>
      </c>
      <c r="AX58">
        <v>18</v>
      </c>
      <c r="BC58">
        <v>1</v>
      </c>
      <c r="BH58">
        <v>3</v>
      </c>
      <c r="BI58">
        <v>6</v>
      </c>
      <c r="BN58">
        <v>14</v>
      </c>
      <c r="BS58" s="1" t="s">
        <v>210</v>
      </c>
    </row>
    <row r="59" spans="1:72" x14ac:dyDescent="0.3">
      <c r="A59" t="s">
        <v>235</v>
      </c>
      <c r="B59" t="s">
        <v>55</v>
      </c>
      <c r="E59" t="s">
        <v>143</v>
      </c>
      <c r="H59">
        <v>15</v>
      </c>
      <c r="I59">
        <v>21</v>
      </c>
      <c r="J59">
        <f t="shared" si="1"/>
        <v>625</v>
      </c>
      <c r="K59">
        <f t="shared" si="0"/>
        <v>20</v>
      </c>
      <c r="R59">
        <v>35</v>
      </c>
      <c r="T59">
        <v>1</v>
      </c>
      <c r="U59">
        <v>6</v>
      </c>
      <c r="Y59">
        <v>1</v>
      </c>
      <c r="Z59">
        <v>14</v>
      </c>
      <c r="AE59">
        <v>8</v>
      </c>
      <c r="AF59">
        <v>6</v>
      </c>
      <c r="AI59">
        <v>141</v>
      </c>
      <c r="AJ59">
        <v>104</v>
      </c>
      <c r="AQ59">
        <v>128</v>
      </c>
      <c r="AR59">
        <v>2</v>
      </c>
      <c r="AS59">
        <v>21</v>
      </c>
      <c r="AT59">
        <v>3</v>
      </c>
      <c r="AV59">
        <v>48</v>
      </c>
      <c r="AX59">
        <v>27</v>
      </c>
      <c r="BC59">
        <v>17</v>
      </c>
      <c r="BE59">
        <v>4</v>
      </c>
      <c r="BF59">
        <v>4</v>
      </c>
      <c r="BH59">
        <v>26</v>
      </c>
      <c r="BI59">
        <v>1</v>
      </c>
      <c r="BM59">
        <v>2</v>
      </c>
      <c r="BN59">
        <v>26</v>
      </c>
      <c r="BS59" s="1" t="s">
        <v>236</v>
      </c>
      <c r="BT59" t="s">
        <v>186</v>
      </c>
    </row>
    <row r="60" spans="1:72" x14ac:dyDescent="0.3">
      <c r="A60" t="s">
        <v>244</v>
      </c>
      <c r="B60" t="s">
        <v>56</v>
      </c>
      <c r="E60" t="s">
        <v>143</v>
      </c>
      <c r="H60">
        <v>5</v>
      </c>
      <c r="I60">
        <v>10</v>
      </c>
      <c r="J60">
        <f t="shared" si="1"/>
        <v>465</v>
      </c>
      <c r="K60">
        <f t="shared" si="0"/>
        <v>18</v>
      </c>
      <c r="R60">
        <v>5</v>
      </c>
      <c r="U60">
        <v>5</v>
      </c>
      <c r="Z60">
        <v>199</v>
      </c>
      <c r="AE60">
        <v>4</v>
      </c>
      <c r="AF60">
        <v>1</v>
      </c>
      <c r="AI60">
        <v>97</v>
      </c>
      <c r="AJ60">
        <v>43</v>
      </c>
      <c r="AK60">
        <v>3</v>
      </c>
      <c r="AL60">
        <v>1</v>
      </c>
      <c r="AM60">
        <v>2</v>
      </c>
      <c r="AQ60">
        <v>20</v>
      </c>
      <c r="AR60">
        <v>10</v>
      </c>
      <c r="AS60">
        <v>4</v>
      </c>
      <c r="AT60">
        <v>1</v>
      </c>
      <c r="AV60">
        <v>31</v>
      </c>
      <c r="AX60">
        <v>23</v>
      </c>
      <c r="BB60">
        <v>3</v>
      </c>
      <c r="BH60">
        <v>3</v>
      </c>
      <c r="BL60">
        <v>3</v>
      </c>
      <c r="BN60">
        <v>7</v>
      </c>
    </row>
    <row r="61" spans="1:72" x14ac:dyDescent="0.3">
      <c r="A61" t="s">
        <v>216</v>
      </c>
      <c r="B61" t="s">
        <v>57</v>
      </c>
      <c r="E61" t="s">
        <v>220</v>
      </c>
      <c r="J61">
        <f t="shared" si="1"/>
        <v>41</v>
      </c>
      <c r="K61">
        <f t="shared" si="0"/>
        <v>13</v>
      </c>
      <c r="R61">
        <v>1</v>
      </c>
      <c r="U61">
        <v>4</v>
      </c>
      <c r="Z61">
        <v>2</v>
      </c>
      <c r="AI61">
        <v>2</v>
      </c>
      <c r="AJ61">
        <v>3</v>
      </c>
      <c r="AP61">
        <v>1</v>
      </c>
      <c r="AQ61">
        <v>2</v>
      </c>
      <c r="AR61">
        <v>2</v>
      </c>
      <c r="AS61">
        <v>2</v>
      </c>
      <c r="AT61">
        <v>1</v>
      </c>
      <c r="AV61">
        <v>2</v>
      </c>
      <c r="BF61">
        <v>3</v>
      </c>
      <c r="BH61">
        <v>4</v>
      </c>
      <c r="BM61">
        <v>12</v>
      </c>
      <c r="BS61" s="1" t="s">
        <v>221</v>
      </c>
    </row>
    <row r="62" spans="1:72" x14ac:dyDescent="0.3">
      <c r="A62" t="s">
        <v>237</v>
      </c>
      <c r="B62" t="s">
        <v>58</v>
      </c>
      <c r="E62" t="s">
        <v>238</v>
      </c>
      <c r="H62">
        <v>5</v>
      </c>
      <c r="I62">
        <v>10</v>
      </c>
      <c r="J62">
        <f t="shared" si="1"/>
        <v>186</v>
      </c>
      <c r="K62">
        <f t="shared" si="0"/>
        <v>11</v>
      </c>
      <c r="R62">
        <v>7</v>
      </c>
      <c r="U62">
        <v>4</v>
      </c>
      <c r="Z62">
        <v>69</v>
      </c>
      <c r="AI62">
        <v>47</v>
      </c>
      <c r="AJ62">
        <v>10</v>
      </c>
      <c r="AQ62">
        <v>2</v>
      </c>
      <c r="AR62">
        <v>14</v>
      </c>
      <c r="AS62">
        <v>9</v>
      </c>
      <c r="AV62">
        <v>6</v>
      </c>
      <c r="AW62">
        <v>1</v>
      </c>
      <c r="AX62">
        <v>5</v>
      </c>
      <c r="BN62">
        <v>12</v>
      </c>
    </row>
    <row r="63" spans="1:72" x14ac:dyDescent="0.3">
      <c r="A63" t="s">
        <v>165</v>
      </c>
      <c r="B63" t="s">
        <v>60</v>
      </c>
      <c r="E63" t="s">
        <v>148</v>
      </c>
      <c r="H63">
        <v>3</v>
      </c>
      <c r="I63">
        <v>1</v>
      </c>
      <c r="J63">
        <f t="shared" si="1"/>
        <v>167</v>
      </c>
      <c r="K63">
        <f t="shared" si="0"/>
        <v>12</v>
      </c>
      <c r="R63">
        <v>12</v>
      </c>
      <c r="U63">
        <v>4</v>
      </c>
      <c r="AE63">
        <v>1</v>
      </c>
      <c r="AF63">
        <v>5</v>
      </c>
      <c r="AI63">
        <v>41</v>
      </c>
      <c r="AJ63">
        <v>32</v>
      </c>
      <c r="AR63">
        <v>6</v>
      </c>
      <c r="AS63">
        <v>4</v>
      </c>
      <c r="AT63">
        <v>1</v>
      </c>
      <c r="AV63">
        <v>4</v>
      </c>
      <c r="BF63">
        <v>47</v>
      </c>
      <c r="BH63">
        <v>10</v>
      </c>
      <c r="BS63" s="1" t="s">
        <v>166</v>
      </c>
      <c r="BT63" t="s">
        <v>167</v>
      </c>
    </row>
    <row r="64" spans="1:72" x14ac:dyDescent="0.3">
      <c r="A64" t="s">
        <v>250</v>
      </c>
      <c r="B64" t="s">
        <v>61</v>
      </c>
      <c r="E64" t="s">
        <v>251</v>
      </c>
      <c r="H64">
        <v>0</v>
      </c>
      <c r="I64">
        <v>0</v>
      </c>
      <c r="J64">
        <f t="shared" si="1"/>
        <v>128</v>
      </c>
      <c r="K64">
        <f t="shared" si="0"/>
        <v>9</v>
      </c>
      <c r="R64">
        <v>70</v>
      </c>
      <c r="Z64">
        <v>6</v>
      </c>
      <c r="AI64">
        <v>5</v>
      </c>
      <c r="AJ64">
        <v>2</v>
      </c>
      <c r="AQ64">
        <v>21</v>
      </c>
      <c r="AR64">
        <v>10</v>
      </c>
      <c r="AS64">
        <v>5</v>
      </c>
      <c r="AV64">
        <v>4</v>
      </c>
      <c r="BH64">
        <v>5</v>
      </c>
    </row>
    <row r="65" spans="1:72" x14ac:dyDescent="0.3">
      <c r="A65" t="s">
        <v>265</v>
      </c>
      <c r="B65" t="s">
        <v>62</v>
      </c>
      <c r="E65" t="s">
        <v>207</v>
      </c>
      <c r="H65">
        <v>2</v>
      </c>
      <c r="I65">
        <v>2</v>
      </c>
      <c r="J65">
        <f t="shared" si="1"/>
        <v>373</v>
      </c>
      <c r="K65">
        <f t="shared" si="0"/>
        <v>15</v>
      </c>
      <c r="R65">
        <v>34</v>
      </c>
      <c r="U65">
        <v>1</v>
      </c>
      <c r="Z65">
        <v>13</v>
      </c>
      <c r="AE65">
        <v>2</v>
      </c>
      <c r="AI65">
        <v>97</v>
      </c>
      <c r="AJ65">
        <v>51</v>
      </c>
      <c r="AQ65">
        <v>17</v>
      </c>
      <c r="AR65">
        <v>1</v>
      </c>
      <c r="AS65">
        <v>5</v>
      </c>
      <c r="AV65">
        <v>23</v>
      </c>
      <c r="AX65">
        <v>22</v>
      </c>
      <c r="BB65">
        <v>1</v>
      </c>
      <c r="BF65">
        <v>52</v>
      </c>
      <c r="BH65">
        <v>36</v>
      </c>
      <c r="BI65">
        <v>1</v>
      </c>
      <c r="BN65">
        <v>17</v>
      </c>
      <c r="BT65" t="s">
        <v>167</v>
      </c>
    </row>
    <row r="66" spans="1:72" x14ac:dyDescent="0.3">
      <c r="A66" t="s">
        <v>180</v>
      </c>
      <c r="B66" t="s">
        <v>63</v>
      </c>
      <c r="E66" t="s">
        <v>198</v>
      </c>
      <c r="H66">
        <v>9</v>
      </c>
      <c r="I66">
        <v>3</v>
      </c>
      <c r="J66">
        <f t="shared" si="1"/>
        <v>342</v>
      </c>
      <c r="K66">
        <f t="shared" si="0"/>
        <v>16</v>
      </c>
      <c r="U66">
        <v>13</v>
      </c>
      <c r="Z66">
        <v>125</v>
      </c>
      <c r="AE66">
        <v>4</v>
      </c>
      <c r="AF66">
        <v>5</v>
      </c>
      <c r="AI66">
        <v>56</v>
      </c>
      <c r="AJ66">
        <v>39</v>
      </c>
      <c r="AM66">
        <v>2</v>
      </c>
      <c r="AQ66">
        <v>2</v>
      </c>
      <c r="AR66">
        <v>2</v>
      </c>
      <c r="AS66">
        <v>5</v>
      </c>
      <c r="AT66">
        <v>1</v>
      </c>
      <c r="AV66">
        <v>52</v>
      </c>
      <c r="BE66">
        <v>10</v>
      </c>
      <c r="BF66">
        <v>6</v>
      </c>
      <c r="BH66">
        <v>18</v>
      </c>
      <c r="BI66">
        <v>2</v>
      </c>
      <c r="BS66" s="1" t="s">
        <v>185</v>
      </c>
      <c r="BT66" t="s">
        <v>186</v>
      </c>
    </row>
    <row r="67" spans="1:72" x14ac:dyDescent="0.3">
      <c r="A67" t="s">
        <v>180</v>
      </c>
      <c r="B67" t="s">
        <v>64</v>
      </c>
      <c r="E67" t="s">
        <v>181</v>
      </c>
      <c r="H67">
        <v>4</v>
      </c>
      <c r="I67">
        <v>6</v>
      </c>
      <c r="J67">
        <f t="shared" si="1"/>
        <v>319</v>
      </c>
      <c r="K67">
        <f t="shared" ref="K67:K78" si="2">COUNTA(L67:BI67)</f>
        <v>17</v>
      </c>
      <c r="R67">
        <v>37</v>
      </c>
      <c r="U67">
        <v>4</v>
      </c>
      <c r="V67">
        <v>1</v>
      </c>
      <c r="Z67">
        <v>47</v>
      </c>
      <c r="AF67">
        <v>1</v>
      </c>
      <c r="AG67">
        <v>1</v>
      </c>
      <c r="AI67">
        <v>62</v>
      </c>
      <c r="AJ67">
        <v>44</v>
      </c>
      <c r="AQ67">
        <v>30</v>
      </c>
      <c r="AR67">
        <v>4</v>
      </c>
      <c r="AS67">
        <v>12</v>
      </c>
      <c r="AT67">
        <v>1</v>
      </c>
      <c r="AV67">
        <v>11</v>
      </c>
      <c r="AW67">
        <v>10</v>
      </c>
      <c r="AX67">
        <v>3</v>
      </c>
      <c r="BE67">
        <v>18</v>
      </c>
      <c r="BF67">
        <v>31</v>
      </c>
      <c r="BM67">
        <v>2</v>
      </c>
      <c r="BS67" s="1" t="s">
        <v>183</v>
      </c>
      <c r="BT67" t="s">
        <v>184</v>
      </c>
    </row>
    <row r="68" spans="1:72" x14ac:dyDescent="0.3">
      <c r="A68" t="s">
        <v>145</v>
      </c>
      <c r="B68" t="s">
        <v>65</v>
      </c>
      <c r="E68" t="s">
        <v>144</v>
      </c>
      <c r="H68">
        <v>13</v>
      </c>
      <c r="I68">
        <v>6</v>
      </c>
      <c r="J68">
        <f t="shared" ref="J68:J78" si="3">SUM(L68:BN68)</f>
        <v>206</v>
      </c>
      <c r="K68">
        <f t="shared" si="2"/>
        <v>12</v>
      </c>
      <c r="R68">
        <v>26</v>
      </c>
      <c r="U68">
        <v>8</v>
      </c>
      <c r="AE68">
        <v>1</v>
      </c>
      <c r="AI68">
        <v>114</v>
      </c>
      <c r="AJ68">
        <v>13</v>
      </c>
      <c r="AQ68">
        <v>2</v>
      </c>
      <c r="AS68">
        <v>11</v>
      </c>
      <c r="AT68">
        <v>2</v>
      </c>
      <c r="AV68">
        <v>13</v>
      </c>
      <c r="AX68">
        <v>13</v>
      </c>
      <c r="BE68">
        <v>1</v>
      </c>
      <c r="BH68">
        <v>2</v>
      </c>
      <c r="BS68" s="3"/>
    </row>
    <row r="69" spans="1:72" x14ac:dyDescent="0.3">
      <c r="A69" t="s">
        <v>254</v>
      </c>
      <c r="B69" t="s">
        <v>66</v>
      </c>
      <c r="E69" t="s">
        <v>169</v>
      </c>
      <c r="H69">
        <v>4</v>
      </c>
      <c r="I69">
        <v>1</v>
      </c>
      <c r="J69">
        <f t="shared" si="3"/>
        <v>118</v>
      </c>
      <c r="K69">
        <f t="shared" si="2"/>
        <v>8</v>
      </c>
      <c r="R69">
        <v>33</v>
      </c>
      <c r="AF69">
        <v>3</v>
      </c>
      <c r="AI69">
        <v>35</v>
      </c>
      <c r="AJ69">
        <v>3</v>
      </c>
      <c r="AS69">
        <v>27</v>
      </c>
      <c r="AV69">
        <v>6</v>
      </c>
      <c r="BC69">
        <v>10</v>
      </c>
      <c r="BH69">
        <v>1</v>
      </c>
      <c r="BS69" s="1" t="s">
        <v>257</v>
      </c>
    </row>
    <row r="70" spans="1:72" x14ac:dyDescent="0.3">
      <c r="A70" t="s">
        <v>159</v>
      </c>
      <c r="B70" t="s">
        <v>67</v>
      </c>
      <c r="E70" t="s">
        <v>162</v>
      </c>
      <c r="H70">
        <v>2</v>
      </c>
      <c r="I70">
        <v>3</v>
      </c>
      <c r="J70">
        <f t="shared" si="3"/>
        <v>150</v>
      </c>
      <c r="K70">
        <f t="shared" si="2"/>
        <v>9</v>
      </c>
      <c r="R70">
        <v>3</v>
      </c>
      <c r="U70">
        <v>8</v>
      </c>
      <c r="AF70">
        <v>1</v>
      </c>
      <c r="AI70">
        <v>33</v>
      </c>
      <c r="AJ70">
        <v>6</v>
      </c>
      <c r="AS70">
        <v>1</v>
      </c>
      <c r="AV70">
        <v>13</v>
      </c>
      <c r="AX70">
        <v>5</v>
      </c>
      <c r="BF70">
        <v>80</v>
      </c>
      <c r="BS70" s="1" t="s">
        <v>163</v>
      </c>
      <c r="BT70" t="s">
        <v>164</v>
      </c>
    </row>
    <row r="71" spans="1:72" x14ac:dyDescent="0.3">
      <c r="A71" t="s">
        <v>244</v>
      </c>
      <c r="B71" t="s">
        <v>68</v>
      </c>
      <c r="E71" t="s">
        <v>149</v>
      </c>
      <c r="H71">
        <v>1</v>
      </c>
      <c r="I71">
        <v>0</v>
      </c>
      <c r="J71">
        <f t="shared" si="3"/>
        <v>164</v>
      </c>
      <c r="K71">
        <f t="shared" si="2"/>
        <v>11</v>
      </c>
      <c r="R71">
        <v>1</v>
      </c>
      <c r="U71">
        <v>1</v>
      </c>
      <c r="W71">
        <v>1</v>
      </c>
      <c r="X71">
        <v>1</v>
      </c>
      <c r="Z71">
        <v>59</v>
      </c>
      <c r="AF71">
        <v>16</v>
      </c>
      <c r="AI71">
        <v>52</v>
      </c>
      <c r="AJ71">
        <v>10</v>
      </c>
      <c r="AS71">
        <v>3</v>
      </c>
      <c r="AV71">
        <v>10</v>
      </c>
      <c r="AX71">
        <v>10</v>
      </c>
      <c r="BS71" s="1" t="s">
        <v>247</v>
      </c>
    </row>
    <row r="72" spans="1:72" x14ac:dyDescent="0.3">
      <c r="A72" t="s">
        <v>192</v>
      </c>
      <c r="B72" t="s">
        <v>69</v>
      </c>
      <c r="E72" t="s">
        <v>193</v>
      </c>
      <c r="H72">
        <v>12</v>
      </c>
      <c r="I72">
        <v>10</v>
      </c>
      <c r="J72">
        <f t="shared" si="3"/>
        <v>215</v>
      </c>
      <c r="K72">
        <f t="shared" si="2"/>
        <v>12</v>
      </c>
      <c r="O72">
        <v>1</v>
      </c>
      <c r="R72">
        <v>17</v>
      </c>
      <c r="U72">
        <v>4</v>
      </c>
      <c r="Z72">
        <v>14</v>
      </c>
      <c r="AF72">
        <v>4</v>
      </c>
      <c r="AI72">
        <v>61</v>
      </c>
      <c r="AJ72">
        <v>30</v>
      </c>
      <c r="AS72">
        <v>14</v>
      </c>
      <c r="AV72">
        <v>17</v>
      </c>
      <c r="AX72">
        <v>11</v>
      </c>
      <c r="BC72">
        <v>20</v>
      </c>
      <c r="BH72">
        <v>10</v>
      </c>
      <c r="BN72">
        <v>12</v>
      </c>
      <c r="BS72" s="1" t="s">
        <v>194</v>
      </c>
      <c r="BT72" t="s">
        <v>195</v>
      </c>
    </row>
    <row r="73" spans="1:72" x14ac:dyDescent="0.3">
      <c r="A73" t="s">
        <v>216</v>
      </c>
      <c r="B73" t="s">
        <v>70</v>
      </c>
      <c r="E73" t="s">
        <v>193</v>
      </c>
      <c r="H73">
        <v>10</v>
      </c>
      <c r="I73">
        <v>5</v>
      </c>
      <c r="J73">
        <f t="shared" si="3"/>
        <v>246</v>
      </c>
      <c r="K73">
        <f t="shared" si="2"/>
        <v>17</v>
      </c>
      <c r="O73">
        <v>1</v>
      </c>
      <c r="R73">
        <v>39</v>
      </c>
      <c r="U73">
        <v>8</v>
      </c>
      <c r="AE73">
        <v>4</v>
      </c>
      <c r="AF73">
        <v>2</v>
      </c>
      <c r="AH73">
        <v>10</v>
      </c>
      <c r="AI73">
        <v>51</v>
      </c>
      <c r="AJ73">
        <v>33</v>
      </c>
      <c r="AN73">
        <v>2</v>
      </c>
      <c r="AQ73">
        <v>2</v>
      </c>
      <c r="AS73">
        <v>11</v>
      </c>
      <c r="AT73">
        <v>1</v>
      </c>
      <c r="AV73">
        <v>25</v>
      </c>
      <c r="AX73">
        <v>20</v>
      </c>
      <c r="BC73">
        <v>14</v>
      </c>
      <c r="BF73">
        <v>7</v>
      </c>
      <c r="BH73">
        <v>12</v>
      </c>
      <c r="BN73">
        <v>4</v>
      </c>
      <c r="BS73" s="3" t="s">
        <v>219</v>
      </c>
    </row>
    <row r="74" spans="1:72" x14ac:dyDescent="0.3">
      <c r="A74" t="s">
        <v>235</v>
      </c>
      <c r="B74" t="s">
        <v>71</v>
      </c>
      <c r="E74" t="s">
        <v>238</v>
      </c>
      <c r="H74">
        <v>13</v>
      </c>
      <c r="I74">
        <v>31</v>
      </c>
      <c r="J74">
        <f t="shared" si="3"/>
        <v>688</v>
      </c>
      <c r="K74">
        <f t="shared" si="2"/>
        <v>20</v>
      </c>
      <c r="O74">
        <v>1</v>
      </c>
      <c r="R74">
        <v>17</v>
      </c>
      <c r="U74">
        <v>8</v>
      </c>
      <c r="Z74">
        <v>36</v>
      </c>
      <c r="AF74">
        <v>2</v>
      </c>
      <c r="AI74">
        <v>127</v>
      </c>
      <c r="AJ74">
        <v>41</v>
      </c>
      <c r="AK74">
        <v>1</v>
      </c>
      <c r="AL74">
        <v>1</v>
      </c>
      <c r="AQ74">
        <v>66</v>
      </c>
      <c r="AR74">
        <v>3</v>
      </c>
      <c r="AS74">
        <v>101</v>
      </c>
      <c r="AT74">
        <v>1</v>
      </c>
      <c r="AV74">
        <v>26</v>
      </c>
      <c r="AW74">
        <v>8</v>
      </c>
      <c r="AX74">
        <v>20</v>
      </c>
      <c r="BB74">
        <v>3</v>
      </c>
      <c r="BC74">
        <v>2</v>
      </c>
      <c r="BF74">
        <v>195</v>
      </c>
      <c r="BH74">
        <v>18</v>
      </c>
      <c r="BM74">
        <v>5</v>
      </c>
      <c r="BN74">
        <v>6</v>
      </c>
    </row>
    <row r="75" spans="1:72" x14ac:dyDescent="0.3">
      <c r="A75" t="s">
        <v>174</v>
      </c>
      <c r="B75" t="s">
        <v>72</v>
      </c>
      <c r="E75" t="s">
        <v>143</v>
      </c>
      <c r="H75">
        <v>13</v>
      </c>
      <c r="I75">
        <v>13</v>
      </c>
      <c r="J75">
        <f t="shared" si="3"/>
        <v>789</v>
      </c>
      <c r="K75">
        <f t="shared" si="2"/>
        <v>20</v>
      </c>
      <c r="P75">
        <v>1</v>
      </c>
      <c r="R75">
        <v>19</v>
      </c>
      <c r="U75">
        <v>5</v>
      </c>
      <c r="Z75">
        <v>366</v>
      </c>
      <c r="AC75">
        <v>2</v>
      </c>
      <c r="AE75">
        <v>2</v>
      </c>
      <c r="AF75">
        <v>37</v>
      </c>
      <c r="AI75">
        <v>91</v>
      </c>
      <c r="AJ75">
        <v>61</v>
      </c>
      <c r="AM75">
        <v>2</v>
      </c>
      <c r="AQ75">
        <v>35</v>
      </c>
      <c r="AR75">
        <v>2</v>
      </c>
      <c r="AS75">
        <v>17</v>
      </c>
      <c r="AT75">
        <v>1</v>
      </c>
      <c r="AV75">
        <v>21</v>
      </c>
      <c r="AW75">
        <v>22</v>
      </c>
      <c r="AX75">
        <v>17</v>
      </c>
      <c r="BC75">
        <v>15</v>
      </c>
      <c r="BF75">
        <v>29</v>
      </c>
      <c r="BH75">
        <v>18</v>
      </c>
      <c r="BL75">
        <v>9</v>
      </c>
      <c r="BM75">
        <v>17</v>
      </c>
      <c r="BS75" s="1" t="s">
        <v>176</v>
      </c>
      <c r="BT75" t="s">
        <v>167</v>
      </c>
    </row>
    <row r="76" spans="1:72" x14ac:dyDescent="0.3">
      <c r="A76" t="s">
        <v>192</v>
      </c>
      <c r="B76" t="s">
        <v>73</v>
      </c>
      <c r="E76" t="s">
        <v>143</v>
      </c>
      <c r="H76">
        <v>8</v>
      </c>
      <c r="I76">
        <v>7</v>
      </c>
      <c r="J76">
        <f t="shared" si="3"/>
        <v>316</v>
      </c>
      <c r="K76">
        <f t="shared" si="2"/>
        <v>16</v>
      </c>
      <c r="U76">
        <v>9</v>
      </c>
      <c r="Z76">
        <v>30</v>
      </c>
      <c r="AE76">
        <v>3</v>
      </c>
      <c r="AF76">
        <v>33</v>
      </c>
      <c r="AI76">
        <v>54</v>
      </c>
      <c r="AJ76">
        <v>44</v>
      </c>
      <c r="AL76">
        <v>1</v>
      </c>
      <c r="AN76">
        <v>1</v>
      </c>
      <c r="AO76">
        <v>1</v>
      </c>
      <c r="AQ76">
        <v>22</v>
      </c>
      <c r="AS76">
        <v>10</v>
      </c>
      <c r="AV76">
        <v>33</v>
      </c>
      <c r="AX76">
        <v>21</v>
      </c>
      <c r="BC76">
        <v>5</v>
      </c>
      <c r="BF76">
        <v>6</v>
      </c>
      <c r="BH76">
        <v>17</v>
      </c>
      <c r="BM76">
        <v>1</v>
      </c>
      <c r="BN76">
        <v>25</v>
      </c>
      <c r="BS76" s="1" t="s">
        <v>196</v>
      </c>
    </row>
    <row r="77" spans="1:72" x14ac:dyDescent="0.3">
      <c r="A77" t="s">
        <v>232</v>
      </c>
      <c r="B77" t="s">
        <v>74</v>
      </c>
      <c r="E77" t="s">
        <v>143</v>
      </c>
      <c r="H77">
        <v>15</v>
      </c>
      <c r="I77">
        <v>9</v>
      </c>
      <c r="J77">
        <f t="shared" si="3"/>
        <v>480</v>
      </c>
      <c r="K77">
        <f t="shared" si="2"/>
        <v>19</v>
      </c>
      <c r="O77">
        <v>1</v>
      </c>
      <c r="P77">
        <v>1</v>
      </c>
      <c r="R77">
        <v>3</v>
      </c>
      <c r="U77">
        <v>7</v>
      </c>
      <c r="V77">
        <v>1</v>
      </c>
      <c r="Z77">
        <v>100</v>
      </c>
      <c r="AE77">
        <v>2</v>
      </c>
      <c r="AF77">
        <v>30</v>
      </c>
      <c r="AI77">
        <v>97</v>
      </c>
      <c r="AJ77">
        <v>69</v>
      </c>
      <c r="AQ77">
        <v>15</v>
      </c>
      <c r="AR77">
        <v>1</v>
      </c>
      <c r="AS77">
        <v>21</v>
      </c>
      <c r="AT77">
        <v>3</v>
      </c>
      <c r="AV77">
        <v>25</v>
      </c>
      <c r="AX77">
        <v>21</v>
      </c>
      <c r="BC77">
        <v>27</v>
      </c>
      <c r="BF77">
        <v>29</v>
      </c>
      <c r="BH77">
        <v>16</v>
      </c>
      <c r="BN77">
        <v>11</v>
      </c>
      <c r="BS77" s="1" t="s">
        <v>231</v>
      </c>
    </row>
    <row r="78" spans="1:72" x14ac:dyDescent="0.3">
      <c r="A78" t="s">
        <v>233</v>
      </c>
      <c r="B78" t="s">
        <v>75</v>
      </c>
      <c r="E78" t="s">
        <v>143</v>
      </c>
      <c r="H78">
        <v>6</v>
      </c>
      <c r="I78">
        <v>4</v>
      </c>
      <c r="J78">
        <f t="shared" si="3"/>
        <v>1096</v>
      </c>
      <c r="K78">
        <f t="shared" si="2"/>
        <v>19</v>
      </c>
      <c r="R78">
        <v>3</v>
      </c>
      <c r="U78">
        <v>4</v>
      </c>
      <c r="Y78">
        <v>1</v>
      </c>
      <c r="Z78">
        <v>800</v>
      </c>
      <c r="AE78">
        <v>5</v>
      </c>
      <c r="AF78">
        <v>144</v>
      </c>
      <c r="AI78">
        <v>31</v>
      </c>
      <c r="AJ78">
        <v>32</v>
      </c>
      <c r="AK78">
        <v>1</v>
      </c>
      <c r="AM78">
        <v>1</v>
      </c>
      <c r="AN78">
        <v>1</v>
      </c>
      <c r="AR78">
        <v>3</v>
      </c>
      <c r="AS78">
        <v>4</v>
      </c>
      <c r="AV78">
        <v>12</v>
      </c>
      <c r="AX78">
        <v>4</v>
      </c>
      <c r="BC78">
        <v>13</v>
      </c>
      <c r="BE78">
        <v>1</v>
      </c>
      <c r="BF78">
        <v>19</v>
      </c>
      <c r="BH78">
        <v>12</v>
      </c>
      <c r="BL78">
        <v>3</v>
      </c>
      <c r="BN78">
        <v>2</v>
      </c>
      <c r="BS78" s="1" t="s">
        <v>234</v>
      </c>
    </row>
    <row r="80" spans="1:72" s="4" customFormat="1" x14ac:dyDescent="0.3">
      <c r="A80" s="4" t="s">
        <v>131</v>
      </c>
      <c r="G80" s="4">
        <f t="shared" ref="G80:G88" si="4">SUM(H80:I80)</f>
        <v>754</v>
      </c>
      <c r="H80" s="4">
        <f>SUM(H3:H79)</f>
        <v>401</v>
      </c>
      <c r="I80" s="4">
        <f>SUM(I3:I79)</f>
        <v>353</v>
      </c>
      <c r="J80" s="4">
        <f>SUM(J3:J79)</f>
        <v>23733</v>
      </c>
      <c r="L80" s="4">
        <f t="shared" ref="L80:AQ80" si="5">SUM(L3:L79)</f>
        <v>79</v>
      </c>
      <c r="M80" s="4">
        <f t="shared" si="5"/>
        <v>2</v>
      </c>
      <c r="N80" s="4">
        <f t="shared" si="5"/>
        <v>2</v>
      </c>
      <c r="O80" s="4">
        <f t="shared" si="5"/>
        <v>13</v>
      </c>
      <c r="P80" s="4">
        <f t="shared" si="5"/>
        <v>10</v>
      </c>
      <c r="Q80" s="4">
        <f t="shared" si="5"/>
        <v>4</v>
      </c>
      <c r="R80" s="4">
        <f t="shared" si="5"/>
        <v>1265</v>
      </c>
      <c r="S80" s="4">
        <f t="shared" si="5"/>
        <v>0</v>
      </c>
      <c r="T80" s="4">
        <f t="shared" si="5"/>
        <v>7</v>
      </c>
      <c r="U80" s="4">
        <f t="shared" si="5"/>
        <v>367</v>
      </c>
      <c r="V80" s="4">
        <f t="shared" si="5"/>
        <v>3</v>
      </c>
      <c r="W80" s="4">
        <f t="shared" si="5"/>
        <v>1</v>
      </c>
      <c r="X80" s="4">
        <f t="shared" si="5"/>
        <v>4</v>
      </c>
      <c r="Y80" s="4">
        <f t="shared" si="5"/>
        <v>4</v>
      </c>
      <c r="Z80" s="4">
        <f t="shared" si="5"/>
        <v>6629</v>
      </c>
      <c r="AA80" s="4">
        <f t="shared" si="5"/>
        <v>0</v>
      </c>
      <c r="AB80" s="4">
        <f t="shared" si="5"/>
        <v>0</v>
      </c>
      <c r="AC80" s="4">
        <f t="shared" si="5"/>
        <v>23</v>
      </c>
      <c r="AD80" s="4">
        <f t="shared" si="5"/>
        <v>0</v>
      </c>
      <c r="AE80" s="4">
        <f t="shared" si="5"/>
        <v>115</v>
      </c>
      <c r="AF80" s="4">
        <f t="shared" si="5"/>
        <v>1181</v>
      </c>
      <c r="AG80" s="4">
        <f t="shared" si="5"/>
        <v>2</v>
      </c>
      <c r="AH80" s="4">
        <f t="shared" si="5"/>
        <v>15</v>
      </c>
      <c r="AI80" s="4">
        <f t="shared" si="5"/>
        <v>4205</v>
      </c>
      <c r="AJ80" s="4">
        <f t="shared" si="5"/>
        <v>2195</v>
      </c>
      <c r="AK80" s="4">
        <f t="shared" si="5"/>
        <v>23</v>
      </c>
      <c r="AL80" s="4">
        <f t="shared" si="5"/>
        <v>16</v>
      </c>
      <c r="AM80" s="4">
        <f t="shared" si="5"/>
        <v>51</v>
      </c>
      <c r="AN80" s="4">
        <f t="shared" si="5"/>
        <v>19</v>
      </c>
      <c r="AO80" s="4">
        <f t="shared" si="5"/>
        <v>3</v>
      </c>
      <c r="AP80" s="4">
        <f t="shared" si="5"/>
        <v>1</v>
      </c>
      <c r="AQ80" s="4">
        <f t="shared" si="5"/>
        <v>1119</v>
      </c>
      <c r="AR80" s="4">
        <f t="shared" ref="AR80:BN80" si="6">SUM(AR3:AR79)</f>
        <v>320</v>
      </c>
      <c r="AS80" s="4">
        <f t="shared" si="6"/>
        <v>1148</v>
      </c>
      <c r="AT80" s="4">
        <f t="shared" si="6"/>
        <v>65</v>
      </c>
      <c r="AU80" s="4">
        <f t="shared" si="6"/>
        <v>0</v>
      </c>
      <c r="AV80" s="4">
        <f t="shared" si="6"/>
        <v>1146</v>
      </c>
      <c r="AW80" s="4">
        <f t="shared" si="6"/>
        <v>196</v>
      </c>
      <c r="AX80" s="4">
        <f t="shared" si="6"/>
        <v>633</v>
      </c>
      <c r="AY80" s="4">
        <f t="shared" si="6"/>
        <v>0</v>
      </c>
      <c r="AZ80" s="4">
        <f t="shared" si="6"/>
        <v>2</v>
      </c>
      <c r="BA80" s="4">
        <f t="shared" si="6"/>
        <v>0</v>
      </c>
      <c r="BB80" s="4">
        <f t="shared" si="6"/>
        <v>8</v>
      </c>
      <c r="BC80" s="4">
        <f t="shared" si="6"/>
        <v>313</v>
      </c>
      <c r="BD80" s="4">
        <f t="shared" si="6"/>
        <v>0</v>
      </c>
      <c r="BE80" s="4">
        <f t="shared" si="6"/>
        <v>172</v>
      </c>
      <c r="BF80" s="4">
        <f t="shared" si="6"/>
        <v>915</v>
      </c>
      <c r="BG80" s="4">
        <f t="shared" si="6"/>
        <v>0</v>
      </c>
      <c r="BH80" s="4">
        <f t="shared" si="6"/>
        <v>808</v>
      </c>
      <c r="BI80" s="4">
        <f t="shared" si="6"/>
        <v>36</v>
      </c>
      <c r="BJ80" s="4">
        <f t="shared" si="6"/>
        <v>3</v>
      </c>
      <c r="BK80" s="4">
        <f t="shared" si="6"/>
        <v>1</v>
      </c>
      <c r="BL80" s="4">
        <f t="shared" si="6"/>
        <v>16</v>
      </c>
      <c r="BM80" s="4">
        <f t="shared" si="6"/>
        <v>142</v>
      </c>
      <c r="BN80" s="4">
        <f t="shared" si="6"/>
        <v>451</v>
      </c>
      <c r="BS80" s="6"/>
    </row>
    <row r="81" spans="1:71" x14ac:dyDescent="0.3">
      <c r="A81" t="s">
        <v>140</v>
      </c>
      <c r="L81">
        <f t="shared" ref="L81:AQ81" si="7">COUNTA(L3:L78)</f>
        <v>2</v>
      </c>
      <c r="M81">
        <f t="shared" si="7"/>
        <v>1</v>
      </c>
      <c r="N81">
        <f t="shared" si="7"/>
        <v>1</v>
      </c>
      <c r="O81">
        <f t="shared" si="7"/>
        <v>12</v>
      </c>
      <c r="P81">
        <f t="shared" si="7"/>
        <v>9</v>
      </c>
      <c r="Q81">
        <f t="shared" si="7"/>
        <v>4</v>
      </c>
      <c r="R81">
        <f t="shared" si="7"/>
        <v>55</v>
      </c>
      <c r="S81">
        <f t="shared" si="7"/>
        <v>0</v>
      </c>
      <c r="T81">
        <f t="shared" si="7"/>
        <v>6</v>
      </c>
      <c r="U81">
        <f t="shared" si="7"/>
        <v>69</v>
      </c>
      <c r="V81">
        <f t="shared" si="7"/>
        <v>3</v>
      </c>
      <c r="W81">
        <f t="shared" si="7"/>
        <v>1</v>
      </c>
      <c r="X81">
        <f t="shared" si="7"/>
        <v>4</v>
      </c>
      <c r="Y81">
        <f t="shared" si="7"/>
        <v>4</v>
      </c>
      <c r="Z81">
        <f t="shared" si="7"/>
        <v>52</v>
      </c>
      <c r="AA81">
        <f t="shared" si="7"/>
        <v>0</v>
      </c>
      <c r="AB81">
        <f t="shared" si="7"/>
        <v>0</v>
      </c>
      <c r="AC81">
        <f t="shared" si="7"/>
        <v>13</v>
      </c>
      <c r="AD81">
        <f t="shared" si="7"/>
        <v>0</v>
      </c>
      <c r="AE81">
        <f t="shared" si="7"/>
        <v>37</v>
      </c>
      <c r="AF81">
        <f t="shared" si="7"/>
        <v>48</v>
      </c>
      <c r="AG81">
        <f t="shared" si="7"/>
        <v>2</v>
      </c>
      <c r="AH81">
        <f t="shared" si="7"/>
        <v>2</v>
      </c>
      <c r="AI81">
        <f t="shared" si="7"/>
        <v>72</v>
      </c>
      <c r="AJ81">
        <f t="shared" si="7"/>
        <v>70</v>
      </c>
      <c r="AK81">
        <f t="shared" si="7"/>
        <v>15</v>
      </c>
      <c r="AL81">
        <f t="shared" si="7"/>
        <v>7</v>
      </c>
      <c r="AM81">
        <f t="shared" si="7"/>
        <v>23</v>
      </c>
      <c r="AN81">
        <f t="shared" si="7"/>
        <v>15</v>
      </c>
      <c r="AO81">
        <f t="shared" si="7"/>
        <v>3</v>
      </c>
      <c r="AP81">
        <f t="shared" si="7"/>
        <v>1</v>
      </c>
      <c r="AQ81">
        <f t="shared" si="7"/>
        <v>47</v>
      </c>
      <c r="AR81">
        <f t="shared" ref="AR81:BN81" si="8">COUNTA(AR3:AR78)</f>
        <v>45</v>
      </c>
      <c r="AS81">
        <f t="shared" si="8"/>
        <v>70</v>
      </c>
      <c r="AT81">
        <f t="shared" si="8"/>
        <v>31</v>
      </c>
      <c r="AU81">
        <f t="shared" si="8"/>
        <v>0</v>
      </c>
      <c r="AV81">
        <f t="shared" si="8"/>
        <v>72</v>
      </c>
      <c r="AW81">
        <f t="shared" si="8"/>
        <v>19</v>
      </c>
      <c r="AX81">
        <f t="shared" si="8"/>
        <v>49</v>
      </c>
      <c r="AY81">
        <f t="shared" si="8"/>
        <v>0</v>
      </c>
      <c r="AZ81">
        <f t="shared" si="8"/>
        <v>2</v>
      </c>
      <c r="BA81">
        <f t="shared" si="8"/>
        <v>0</v>
      </c>
      <c r="BB81">
        <f t="shared" si="8"/>
        <v>4</v>
      </c>
      <c r="BC81">
        <f t="shared" si="8"/>
        <v>39</v>
      </c>
      <c r="BD81">
        <f t="shared" si="8"/>
        <v>0</v>
      </c>
      <c r="BE81">
        <f t="shared" si="8"/>
        <v>14</v>
      </c>
      <c r="BF81">
        <f t="shared" si="8"/>
        <v>34</v>
      </c>
      <c r="BG81">
        <f t="shared" si="8"/>
        <v>0</v>
      </c>
      <c r="BH81">
        <f t="shared" si="8"/>
        <v>60</v>
      </c>
      <c r="BI81">
        <f t="shared" si="8"/>
        <v>8</v>
      </c>
      <c r="BJ81">
        <f t="shared" si="8"/>
        <v>2</v>
      </c>
      <c r="BK81">
        <f t="shared" si="8"/>
        <v>1</v>
      </c>
      <c r="BL81">
        <f t="shared" si="8"/>
        <v>4</v>
      </c>
      <c r="BM81">
        <f t="shared" si="8"/>
        <v>22</v>
      </c>
      <c r="BN81">
        <f t="shared" si="8"/>
        <v>31</v>
      </c>
    </row>
    <row r="82" spans="1:71" x14ac:dyDescent="0.3">
      <c r="L82" s="7"/>
    </row>
    <row r="83" spans="1:71" s="4" customFormat="1" x14ac:dyDescent="0.3">
      <c r="A83" s="4" t="s">
        <v>141</v>
      </c>
      <c r="G83" s="4">
        <f t="shared" si="4"/>
        <v>1262</v>
      </c>
      <c r="H83" s="4">
        <v>556</v>
      </c>
      <c r="I83" s="4">
        <v>706</v>
      </c>
      <c r="J83" s="4">
        <f>SUM(L83:BN83)</f>
        <v>17138</v>
      </c>
      <c r="L83" s="4">
        <v>79</v>
      </c>
      <c r="M83" s="4">
        <v>0</v>
      </c>
      <c r="N83" s="4">
        <v>0</v>
      </c>
      <c r="O83" s="4">
        <v>7</v>
      </c>
      <c r="P83" s="4">
        <v>8</v>
      </c>
      <c r="Q83" s="4">
        <v>0</v>
      </c>
      <c r="R83" s="4">
        <v>404</v>
      </c>
      <c r="S83" s="4">
        <v>5</v>
      </c>
      <c r="T83" s="4">
        <v>6</v>
      </c>
      <c r="U83" s="4">
        <v>118</v>
      </c>
      <c r="V83" s="4">
        <v>0</v>
      </c>
      <c r="X83" s="4">
        <v>3</v>
      </c>
      <c r="Y83" s="4">
        <v>1</v>
      </c>
      <c r="Z83" s="4">
        <v>194</v>
      </c>
      <c r="AA83" s="4">
        <v>0</v>
      </c>
      <c r="AB83" s="4">
        <v>1</v>
      </c>
      <c r="AC83" s="4">
        <v>61</v>
      </c>
      <c r="AD83" s="4">
        <v>0</v>
      </c>
      <c r="AE83" s="4">
        <v>24</v>
      </c>
      <c r="AF83" s="4">
        <v>16</v>
      </c>
      <c r="AH83" s="4">
        <v>117</v>
      </c>
      <c r="AI83" s="4">
        <v>5066</v>
      </c>
      <c r="AJ83" s="4">
        <v>1574</v>
      </c>
      <c r="AK83" s="4">
        <v>24</v>
      </c>
      <c r="AL83" s="4">
        <v>9</v>
      </c>
      <c r="AM83" s="4">
        <v>61</v>
      </c>
      <c r="AN83" s="4">
        <v>28</v>
      </c>
      <c r="AO83" s="4">
        <v>11</v>
      </c>
      <c r="AP83" s="4">
        <v>2</v>
      </c>
      <c r="AQ83" s="4">
        <v>2062</v>
      </c>
      <c r="AR83" s="4">
        <v>703</v>
      </c>
      <c r="AS83" s="4">
        <v>2004</v>
      </c>
      <c r="AT83" s="4">
        <v>42</v>
      </c>
      <c r="AU83" s="4">
        <v>0</v>
      </c>
      <c r="AV83" s="4">
        <v>1031</v>
      </c>
      <c r="AW83" s="4">
        <v>523</v>
      </c>
      <c r="AX83" s="4">
        <v>757</v>
      </c>
      <c r="AY83" s="4">
        <v>0</v>
      </c>
      <c r="AZ83" s="4">
        <v>5</v>
      </c>
      <c r="BA83" s="4">
        <v>0</v>
      </c>
      <c r="BB83" s="4">
        <v>14</v>
      </c>
      <c r="BC83" s="4">
        <v>1191</v>
      </c>
      <c r="BD83" s="4">
        <v>3</v>
      </c>
      <c r="BE83" s="4">
        <v>45</v>
      </c>
      <c r="BF83" s="4">
        <v>25</v>
      </c>
      <c r="BG83" s="4">
        <v>0</v>
      </c>
      <c r="BH83" s="4">
        <v>85</v>
      </c>
      <c r="BI83" s="4">
        <v>0</v>
      </c>
      <c r="BJ83" s="4">
        <v>0</v>
      </c>
      <c r="BK83" s="4">
        <v>0</v>
      </c>
      <c r="BM83" s="4">
        <v>0</v>
      </c>
      <c r="BN83" s="4">
        <v>829</v>
      </c>
      <c r="BS83" s="6"/>
    </row>
    <row r="84" spans="1:71" x14ac:dyDescent="0.3">
      <c r="A84" t="s">
        <v>248</v>
      </c>
      <c r="F84">
        <v>78</v>
      </c>
      <c r="G84" s="4">
        <f t="shared" si="4"/>
        <v>1412</v>
      </c>
      <c r="H84">
        <v>711</v>
      </c>
      <c r="I84">
        <v>701</v>
      </c>
      <c r="J84">
        <v>23264</v>
      </c>
      <c r="L84">
        <v>1.48</v>
      </c>
      <c r="M84">
        <v>0.35</v>
      </c>
      <c r="N84">
        <v>0</v>
      </c>
      <c r="O84">
        <v>0.22</v>
      </c>
      <c r="P84">
        <v>0.13</v>
      </c>
      <c r="Q84">
        <v>0.02</v>
      </c>
      <c r="R84">
        <v>11.97</v>
      </c>
      <c r="S84">
        <v>7.0000000000000007E-2</v>
      </c>
      <c r="T84">
        <v>0.13</v>
      </c>
      <c r="U84">
        <v>9.2799999999999994</v>
      </c>
      <c r="V84">
        <v>0</v>
      </c>
      <c r="W84">
        <v>0</v>
      </c>
      <c r="X84">
        <v>0.13</v>
      </c>
      <c r="Y84">
        <v>0.04</v>
      </c>
      <c r="Z84">
        <v>59.52</v>
      </c>
      <c r="AA84">
        <v>0</v>
      </c>
      <c r="AB84">
        <v>7.0000000000000007E-2</v>
      </c>
      <c r="AC84">
        <v>0.79</v>
      </c>
      <c r="AD84">
        <v>0.11</v>
      </c>
      <c r="AE84">
        <v>4.0599999999999996</v>
      </c>
      <c r="AF84">
        <v>17.899999999999999</v>
      </c>
      <c r="AG84">
        <v>0.09</v>
      </c>
      <c r="AH84">
        <v>0.56999999999999995</v>
      </c>
      <c r="AI84">
        <v>110.04</v>
      </c>
      <c r="AJ84">
        <v>37.49</v>
      </c>
      <c r="AK84">
        <v>0.56999999999999995</v>
      </c>
      <c r="AL84">
        <v>0.15</v>
      </c>
      <c r="AM84">
        <v>1.1599999999999999</v>
      </c>
      <c r="AN84">
        <v>0.61</v>
      </c>
      <c r="AO84">
        <v>0.04</v>
      </c>
      <c r="AP84">
        <v>0.04</v>
      </c>
      <c r="AQ84">
        <v>25.46</v>
      </c>
      <c r="AR84">
        <v>7.01</v>
      </c>
      <c r="AS84">
        <v>27.46</v>
      </c>
      <c r="AT84">
        <v>1.59</v>
      </c>
      <c r="AU84">
        <v>0.04</v>
      </c>
      <c r="AV84">
        <v>20.74</v>
      </c>
      <c r="AW84">
        <v>10.74</v>
      </c>
      <c r="AX84">
        <v>21.35</v>
      </c>
      <c r="AY84">
        <v>0.02</v>
      </c>
      <c r="AZ84">
        <v>3.3</v>
      </c>
      <c r="BA84">
        <v>0.11</v>
      </c>
      <c r="BB84">
        <v>0.96</v>
      </c>
      <c r="BC84">
        <v>24.34</v>
      </c>
      <c r="BD84">
        <v>1.1399999999999999</v>
      </c>
      <c r="BE84">
        <v>54.13</v>
      </c>
      <c r="BF84">
        <v>1.0900000000000001</v>
      </c>
      <c r="BG84">
        <v>0.04</v>
      </c>
      <c r="BH84">
        <v>21.29</v>
      </c>
      <c r="BI84">
        <v>1.55</v>
      </c>
      <c r="BJ84">
        <v>0</v>
      </c>
      <c r="BK84">
        <v>0.09</v>
      </c>
      <c r="BM84">
        <v>4.78</v>
      </c>
      <c r="BN84">
        <v>23.82</v>
      </c>
    </row>
    <row r="85" spans="1:71" x14ac:dyDescent="0.3">
      <c r="F85">
        <v>45.8</v>
      </c>
      <c r="G85" s="4"/>
      <c r="L85">
        <f>L84*F85</f>
        <v>67.783999999999992</v>
      </c>
      <c r="M85">
        <f>M84*F85</f>
        <v>16.029999999999998</v>
      </c>
      <c r="N85">
        <v>0</v>
      </c>
      <c r="O85">
        <f>O84*F85</f>
        <v>10.075999999999999</v>
      </c>
      <c r="P85">
        <f>P84*F85</f>
        <v>5.9539999999999997</v>
      </c>
      <c r="Q85">
        <f>F85*$Q$84</f>
        <v>0.91599999999999993</v>
      </c>
      <c r="R85">
        <f>$R$84*F85</f>
        <v>548.226</v>
      </c>
      <c r="S85">
        <v>3.206</v>
      </c>
      <c r="T85">
        <v>5.9539999999999997</v>
      </c>
      <c r="U85">
        <v>425.02399999999994</v>
      </c>
      <c r="V85">
        <v>0</v>
      </c>
      <c r="W85">
        <v>0</v>
      </c>
      <c r="X85">
        <v>5.9539999999999997</v>
      </c>
      <c r="Y85">
        <v>1.8319999999999999</v>
      </c>
      <c r="Z85">
        <v>2726.0160000000001</v>
      </c>
      <c r="AA85">
        <v>0</v>
      </c>
      <c r="AB85">
        <v>3.206</v>
      </c>
      <c r="AC85">
        <v>36.182000000000002</v>
      </c>
      <c r="AD85">
        <v>5.0379999999999994</v>
      </c>
      <c r="AE85">
        <v>185.94799999999998</v>
      </c>
      <c r="AF85">
        <v>819.81999999999994</v>
      </c>
      <c r="AG85">
        <v>4.1219999999999999</v>
      </c>
      <c r="AH85">
        <v>26.105999999999995</v>
      </c>
      <c r="AI85">
        <v>5039.8320000000003</v>
      </c>
      <c r="AJ85">
        <v>1717.0419999999999</v>
      </c>
      <c r="AK85">
        <v>26.105999999999995</v>
      </c>
      <c r="AL85">
        <v>6.8699999999999992</v>
      </c>
      <c r="AM85">
        <v>53.127999999999993</v>
      </c>
      <c r="AN85">
        <v>27.937999999999999</v>
      </c>
      <c r="AO85">
        <v>1.8319999999999999</v>
      </c>
      <c r="AP85">
        <v>1.8319999999999999</v>
      </c>
      <c r="AQ85">
        <v>1166.068</v>
      </c>
      <c r="AR85">
        <v>321.05799999999999</v>
      </c>
      <c r="AS85">
        <v>1257.6679999999999</v>
      </c>
      <c r="AT85">
        <v>72.822000000000003</v>
      </c>
      <c r="AU85">
        <v>1.8319999999999999</v>
      </c>
      <c r="AV85">
        <v>949.89199999999983</v>
      </c>
      <c r="AW85">
        <v>491.892</v>
      </c>
      <c r="AX85">
        <v>977.83</v>
      </c>
      <c r="AY85">
        <v>0.91599999999999993</v>
      </c>
      <c r="AZ85">
        <v>151.13999999999999</v>
      </c>
      <c r="BA85">
        <v>5.0379999999999994</v>
      </c>
      <c r="BB85">
        <v>43.967999999999996</v>
      </c>
      <c r="BC85">
        <v>1114.7719999999999</v>
      </c>
      <c r="BD85">
        <v>52.211999999999989</v>
      </c>
      <c r="BE85">
        <v>2479.154</v>
      </c>
      <c r="BF85">
        <v>49.921999999999997</v>
      </c>
      <c r="BG85">
        <v>1.8319999999999999</v>
      </c>
      <c r="BH85">
        <v>975.08199999999988</v>
      </c>
      <c r="BI85">
        <v>70.989999999999995</v>
      </c>
      <c r="BJ85">
        <v>0</v>
      </c>
      <c r="BK85">
        <v>4.1219999999999999</v>
      </c>
      <c r="BL85">
        <v>0</v>
      </c>
      <c r="BM85">
        <v>218.92400000000001</v>
      </c>
      <c r="BN85">
        <v>1090.9559999999999</v>
      </c>
    </row>
    <row r="86" spans="1:71" s="4" customFormat="1" x14ac:dyDescent="0.3">
      <c r="L86" s="4">
        <v>68</v>
      </c>
      <c r="M86" s="4">
        <v>16</v>
      </c>
      <c r="N86" s="4">
        <v>0</v>
      </c>
      <c r="O86" s="4">
        <v>10</v>
      </c>
      <c r="P86" s="4">
        <v>6</v>
      </c>
      <c r="Q86" s="4">
        <v>1</v>
      </c>
      <c r="R86" s="4">
        <v>548</v>
      </c>
      <c r="S86" s="4">
        <v>3</v>
      </c>
      <c r="T86" s="4">
        <v>6</v>
      </c>
      <c r="U86" s="4">
        <v>425</v>
      </c>
      <c r="V86" s="4">
        <v>0</v>
      </c>
      <c r="W86" s="4">
        <v>0</v>
      </c>
      <c r="X86" s="4">
        <v>6</v>
      </c>
      <c r="Y86" s="4">
        <v>2</v>
      </c>
      <c r="Z86" s="4">
        <v>2726</v>
      </c>
      <c r="AA86" s="4">
        <v>0</v>
      </c>
      <c r="AB86" s="4">
        <v>3</v>
      </c>
      <c r="AC86" s="4">
        <v>36</v>
      </c>
      <c r="AD86" s="4">
        <v>5</v>
      </c>
      <c r="AE86" s="4">
        <v>186</v>
      </c>
      <c r="AF86" s="4">
        <v>820</v>
      </c>
      <c r="AG86" s="4">
        <v>4</v>
      </c>
      <c r="AH86" s="4">
        <v>26</v>
      </c>
      <c r="AI86" s="4">
        <v>5040</v>
      </c>
      <c r="AJ86" s="4">
        <v>1717</v>
      </c>
      <c r="AK86" s="4">
        <v>26</v>
      </c>
      <c r="AL86" s="4">
        <v>7</v>
      </c>
      <c r="AM86" s="4">
        <v>53</v>
      </c>
      <c r="AN86" s="4">
        <v>28</v>
      </c>
      <c r="AO86" s="4">
        <v>2</v>
      </c>
      <c r="AP86" s="4">
        <v>2</v>
      </c>
      <c r="AQ86" s="4">
        <v>1166</v>
      </c>
      <c r="AR86" s="4">
        <v>321</v>
      </c>
      <c r="AS86" s="4">
        <v>1243</v>
      </c>
      <c r="AT86" s="4">
        <v>73</v>
      </c>
      <c r="AU86" s="4">
        <v>2</v>
      </c>
      <c r="AV86" s="4">
        <v>950</v>
      </c>
      <c r="AW86" s="4">
        <v>492</v>
      </c>
      <c r="AX86" s="4">
        <v>978</v>
      </c>
      <c r="AY86" s="4">
        <v>1</v>
      </c>
      <c r="AZ86" s="4">
        <v>151</v>
      </c>
      <c r="BA86" s="4">
        <v>5</v>
      </c>
      <c r="BB86" s="4">
        <v>44</v>
      </c>
      <c r="BC86" s="4">
        <v>1115</v>
      </c>
      <c r="BD86" s="4">
        <v>53</v>
      </c>
      <c r="BE86" s="4">
        <v>2479</v>
      </c>
      <c r="BF86" s="4">
        <v>50</v>
      </c>
      <c r="BG86" s="4">
        <v>2</v>
      </c>
      <c r="BH86" s="4">
        <v>975</v>
      </c>
      <c r="BI86" s="4">
        <v>71</v>
      </c>
      <c r="BJ86" s="4">
        <v>0</v>
      </c>
      <c r="BK86" s="4">
        <v>4</v>
      </c>
      <c r="BL86" s="4">
        <v>0</v>
      </c>
      <c r="BM86" s="4">
        <v>219</v>
      </c>
      <c r="BN86" s="4">
        <v>1091</v>
      </c>
      <c r="BS86" s="6"/>
    </row>
    <row r="87" spans="1:71" x14ac:dyDescent="0.3">
      <c r="G87" s="4"/>
    </row>
    <row r="88" spans="1:71" x14ac:dyDescent="0.3">
      <c r="A88" t="s">
        <v>260</v>
      </c>
      <c r="F88">
        <v>78</v>
      </c>
      <c r="G88" s="4">
        <f t="shared" si="4"/>
        <v>1456</v>
      </c>
      <c r="H88">
        <v>807</v>
      </c>
      <c r="I88">
        <v>649</v>
      </c>
      <c r="J88">
        <v>22128</v>
      </c>
      <c r="L88">
        <v>1.59</v>
      </c>
      <c r="M88">
        <v>0</v>
      </c>
      <c r="N88">
        <v>7.0000000000000007E-2</v>
      </c>
      <c r="O88">
        <v>0.17</v>
      </c>
      <c r="P88">
        <v>0.15</v>
      </c>
      <c r="Q88">
        <v>0</v>
      </c>
      <c r="R88">
        <v>12.84</v>
      </c>
      <c r="S88">
        <v>0.04</v>
      </c>
      <c r="T88">
        <v>0.13</v>
      </c>
      <c r="U88">
        <v>5.28</v>
      </c>
      <c r="V88">
        <v>0.04</v>
      </c>
      <c r="W88">
        <v>0</v>
      </c>
      <c r="X88">
        <v>0.04</v>
      </c>
      <c r="Y88">
        <v>0.09</v>
      </c>
      <c r="Z88">
        <v>5.2</v>
      </c>
      <c r="AA88">
        <v>0.22</v>
      </c>
      <c r="AB88">
        <v>0.11</v>
      </c>
      <c r="AC88">
        <v>0.59</v>
      </c>
      <c r="AD88">
        <v>0.02</v>
      </c>
      <c r="AE88">
        <v>0.56999999999999995</v>
      </c>
      <c r="AF88">
        <v>2.58</v>
      </c>
      <c r="AG88">
        <v>0</v>
      </c>
      <c r="AH88">
        <v>0.28000000000000003</v>
      </c>
      <c r="AI88">
        <v>101.14</v>
      </c>
      <c r="AJ88">
        <v>41.97</v>
      </c>
      <c r="AK88">
        <v>0.26</v>
      </c>
      <c r="AL88">
        <v>7.0000000000000007E-2</v>
      </c>
      <c r="AM88">
        <v>0.59</v>
      </c>
      <c r="AN88">
        <v>0.26</v>
      </c>
      <c r="AO88">
        <v>0.17</v>
      </c>
      <c r="AP88">
        <v>0.09</v>
      </c>
      <c r="AQ88">
        <v>24.06</v>
      </c>
      <c r="AR88">
        <v>7.05</v>
      </c>
      <c r="AS88">
        <v>29.85</v>
      </c>
      <c r="AT88">
        <v>1.07</v>
      </c>
      <c r="AU88">
        <v>0</v>
      </c>
      <c r="AV88">
        <v>19.96</v>
      </c>
      <c r="AW88">
        <v>13.56</v>
      </c>
      <c r="AX88">
        <v>39.340000000000003</v>
      </c>
      <c r="AY88">
        <v>0.02</v>
      </c>
      <c r="AZ88">
        <v>0.83</v>
      </c>
      <c r="BA88">
        <v>0</v>
      </c>
      <c r="BB88">
        <v>1.05</v>
      </c>
      <c r="BC88">
        <v>19.13</v>
      </c>
      <c r="BD88">
        <v>0.56999999999999995</v>
      </c>
      <c r="BE88">
        <v>122.62</v>
      </c>
      <c r="BF88">
        <v>3.21</v>
      </c>
      <c r="BG88">
        <v>0</v>
      </c>
      <c r="BH88">
        <v>11.11</v>
      </c>
      <c r="BI88">
        <v>0</v>
      </c>
      <c r="BJ88">
        <v>0</v>
      </c>
      <c r="BK88">
        <v>0</v>
      </c>
      <c r="BM88">
        <v>0.17</v>
      </c>
      <c r="BN88">
        <v>14.93</v>
      </c>
    </row>
    <row r="89" spans="1:71" x14ac:dyDescent="0.3">
      <c r="F89">
        <v>45.8</v>
      </c>
      <c r="G89" s="4"/>
      <c r="L89">
        <v>72.822000000000003</v>
      </c>
      <c r="M89">
        <v>0</v>
      </c>
      <c r="N89">
        <v>3.206</v>
      </c>
      <c r="O89">
        <v>7.7860000000000005</v>
      </c>
      <c r="P89">
        <v>6.8699999999999992</v>
      </c>
      <c r="Q89">
        <v>0</v>
      </c>
      <c r="R89">
        <v>588.072</v>
      </c>
      <c r="S89">
        <v>1.8319999999999999</v>
      </c>
      <c r="T89">
        <v>5.9539999999999997</v>
      </c>
      <c r="U89">
        <v>241.82399999999998</v>
      </c>
      <c r="V89">
        <v>1.8319999999999999</v>
      </c>
      <c r="W89">
        <v>0</v>
      </c>
      <c r="X89">
        <v>1.8319999999999999</v>
      </c>
      <c r="Y89">
        <v>4.1219999999999999</v>
      </c>
      <c r="Z89">
        <v>238.16</v>
      </c>
      <c r="AA89">
        <v>10.075999999999999</v>
      </c>
      <c r="AB89">
        <v>5.0379999999999994</v>
      </c>
      <c r="AC89">
        <v>27.021999999999998</v>
      </c>
      <c r="AD89">
        <v>0.91599999999999993</v>
      </c>
      <c r="AE89">
        <v>26.105999999999995</v>
      </c>
      <c r="AF89">
        <v>118.164</v>
      </c>
      <c r="AG89">
        <v>0</v>
      </c>
      <c r="AH89">
        <v>12.824</v>
      </c>
      <c r="AI89">
        <v>4632.2119999999995</v>
      </c>
      <c r="AJ89">
        <v>1922.2259999999999</v>
      </c>
      <c r="AK89">
        <v>11.907999999999999</v>
      </c>
      <c r="AL89">
        <v>3.206</v>
      </c>
      <c r="AM89">
        <v>27.021999999999998</v>
      </c>
      <c r="AN89">
        <v>11.907999999999999</v>
      </c>
      <c r="AO89">
        <v>7.7860000000000005</v>
      </c>
      <c r="AP89">
        <v>4.1219999999999999</v>
      </c>
      <c r="AQ89">
        <v>1101.9479999999999</v>
      </c>
      <c r="AR89">
        <v>322.89</v>
      </c>
      <c r="AS89">
        <v>1367.1299999999999</v>
      </c>
      <c r="AT89">
        <v>49.006</v>
      </c>
      <c r="AU89">
        <v>0</v>
      </c>
      <c r="AV89">
        <v>914.16800000000001</v>
      </c>
      <c r="AW89">
        <v>621.048</v>
      </c>
      <c r="AX89">
        <v>1801.7719999999999</v>
      </c>
      <c r="AY89">
        <v>0.91599999999999993</v>
      </c>
      <c r="AZ89">
        <v>38.013999999999996</v>
      </c>
      <c r="BA89">
        <v>0</v>
      </c>
      <c r="BB89">
        <v>48.089999999999996</v>
      </c>
      <c r="BC89">
        <v>876.15399999999988</v>
      </c>
      <c r="BD89">
        <v>26.105999999999995</v>
      </c>
      <c r="BE89">
        <v>5615.9960000000001</v>
      </c>
      <c r="BF89">
        <v>147.018</v>
      </c>
      <c r="BG89">
        <v>0</v>
      </c>
      <c r="BH89">
        <v>508.83799999999997</v>
      </c>
      <c r="BI89">
        <v>0</v>
      </c>
      <c r="BJ89">
        <v>0</v>
      </c>
      <c r="BK89">
        <v>0</v>
      </c>
      <c r="BL89">
        <v>0</v>
      </c>
      <c r="BM89">
        <v>7.7860000000000005</v>
      </c>
      <c r="BN89">
        <v>683.79399999999998</v>
      </c>
    </row>
    <row r="90" spans="1:71" s="4" customFormat="1" x14ac:dyDescent="0.3">
      <c r="L90" s="4">
        <v>73</v>
      </c>
      <c r="M90" s="4">
        <v>0</v>
      </c>
      <c r="N90" s="4">
        <v>3</v>
      </c>
      <c r="O90" s="4">
        <v>8</v>
      </c>
      <c r="P90" s="4">
        <v>7</v>
      </c>
      <c r="Q90" s="4">
        <v>0</v>
      </c>
      <c r="R90" s="4">
        <v>588</v>
      </c>
      <c r="S90" s="4">
        <v>2</v>
      </c>
      <c r="T90" s="4">
        <v>6</v>
      </c>
      <c r="U90" s="4">
        <v>242</v>
      </c>
      <c r="V90" s="4">
        <v>2</v>
      </c>
      <c r="W90" s="4">
        <v>0</v>
      </c>
      <c r="X90" s="4">
        <v>2</v>
      </c>
      <c r="Y90" s="4">
        <v>4</v>
      </c>
      <c r="Z90" s="4">
        <v>238</v>
      </c>
      <c r="AA90" s="4">
        <v>10</v>
      </c>
      <c r="AB90" s="4">
        <v>5</v>
      </c>
      <c r="AC90" s="4">
        <v>27</v>
      </c>
      <c r="AD90" s="4">
        <v>1</v>
      </c>
      <c r="AE90" s="4">
        <v>26</v>
      </c>
      <c r="AF90" s="4">
        <v>118</v>
      </c>
      <c r="AG90" s="4">
        <v>0</v>
      </c>
      <c r="AH90" s="4">
        <v>13</v>
      </c>
      <c r="AI90" s="4">
        <v>4632</v>
      </c>
      <c r="AJ90" s="4">
        <v>1922</v>
      </c>
      <c r="AK90" s="4">
        <v>12</v>
      </c>
      <c r="AL90" s="4">
        <v>3</v>
      </c>
      <c r="AM90" s="4">
        <v>27</v>
      </c>
      <c r="AN90" s="4">
        <v>12</v>
      </c>
      <c r="AO90" s="4">
        <v>8</v>
      </c>
      <c r="AP90" s="4">
        <v>4</v>
      </c>
      <c r="AQ90" s="4">
        <v>1102</v>
      </c>
      <c r="AR90" s="4">
        <v>323</v>
      </c>
      <c r="AS90" s="4">
        <v>1367</v>
      </c>
      <c r="AT90" s="4">
        <v>49</v>
      </c>
      <c r="AU90" s="4">
        <v>0</v>
      </c>
      <c r="AV90" s="4">
        <v>914</v>
      </c>
      <c r="AW90" s="4">
        <v>621</v>
      </c>
      <c r="AX90" s="4">
        <v>1802</v>
      </c>
      <c r="AY90" s="4">
        <v>1</v>
      </c>
      <c r="AZ90" s="4">
        <v>38</v>
      </c>
      <c r="BA90" s="4">
        <v>0</v>
      </c>
      <c r="BB90" s="4">
        <v>48</v>
      </c>
      <c r="BC90" s="4">
        <v>876</v>
      </c>
      <c r="BD90" s="4">
        <v>26</v>
      </c>
      <c r="BE90" s="4">
        <v>5616</v>
      </c>
      <c r="BF90" s="4">
        <v>147</v>
      </c>
      <c r="BG90" s="4">
        <v>0</v>
      </c>
      <c r="BH90" s="4">
        <v>509</v>
      </c>
      <c r="BI90" s="4">
        <v>0</v>
      </c>
      <c r="BJ90" s="4">
        <v>0</v>
      </c>
      <c r="BK90" s="4">
        <v>0</v>
      </c>
      <c r="BL90" s="4">
        <v>0</v>
      </c>
      <c r="BM90" s="4">
        <v>8</v>
      </c>
      <c r="BN90" s="4">
        <v>684</v>
      </c>
      <c r="BS90" s="6"/>
    </row>
    <row r="91" spans="1:71" s="4" customFormat="1" x14ac:dyDescent="0.3">
      <c r="BS91" s="6"/>
    </row>
    <row r="92" spans="1:71" s="4" customFormat="1" x14ac:dyDescent="0.3">
      <c r="A92" s="4" t="s">
        <v>154</v>
      </c>
      <c r="G92" s="4">
        <f>SUM(H92:I92)</f>
        <v>879</v>
      </c>
      <c r="H92" s="4">
        <v>503</v>
      </c>
      <c r="I92" s="4">
        <v>376</v>
      </c>
      <c r="J92" s="4">
        <f>SUM(L92:BN92)</f>
        <v>13668</v>
      </c>
      <c r="L92" s="4">
        <v>103</v>
      </c>
      <c r="M92" s="4">
        <v>26</v>
      </c>
      <c r="N92" s="4">
        <v>0</v>
      </c>
      <c r="O92" s="4">
        <v>9</v>
      </c>
      <c r="P92" s="4">
        <v>0</v>
      </c>
      <c r="Q92" s="4">
        <v>0</v>
      </c>
      <c r="R92" s="4">
        <v>1065</v>
      </c>
      <c r="S92" s="4">
        <v>2</v>
      </c>
      <c r="T92" s="4">
        <v>2</v>
      </c>
      <c r="U92" s="4">
        <v>276</v>
      </c>
      <c r="V92" s="4">
        <v>0</v>
      </c>
      <c r="X92" s="4">
        <v>2</v>
      </c>
      <c r="Y92" s="4">
        <v>6</v>
      </c>
      <c r="Z92" s="4">
        <v>165</v>
      </c>
      <c r="AA92" s="4">
        <v>0</v>
      </c>
      <c r="AB92" s="4">
        <v>1</v>
      </c>
      <c r="AC92" s="4">
        <v>10</v>
      </c>
      <c r="AD92" s="4">
        <v>0</v>
      </c>
      <c r="AE92" s="4">
        <v>22</v>
      </c>
      <c r="AF92" s="4">
        <v>4</v>
      </c>
      <c r="AH92" s="4">
        <v>17</v>
      </c>
      <c r="AI92" s="4">
        <v>3339</v>
      </c>
      <c r="AJ92" s="4">
        <v>1232</v>
      </c>
      <c r="AK92" s="4">
        <v>30</v>
      </c>
      <c r="AL92" s="4">
        <v>6</v>
      </c>
      <c r="AM92" s="4">
        <v>27</v>
      </c>
      <c r="AN92" s="4">
        <v>11</v>
      </c>
      <c r="AO92" s="4">
        <v>5</v>
      </c>
      <c r="AP92" s="4">
        <v>1</v>
      </c>
      <c r="AQ92" s="4">
        <v>1988</v>
      </c>
      <c r="AR92" s="4">
        <v>344</v>
      </c>
      <c r="AS92" s="4">
        <v>1157</v>
      </c>
      <c r="AT92" s="4">
        <v>48</v>
      </c>
      <c r="AU92" s="4">
        <v>0</v>
      </c>
      <c r="AV92" s="4">
        <v>986</v>
      </c>
      <c r="AW92" s="4">
        <v>252</v>
      </c>
      <c r="AX92" s="4">
        <v>537</v>
      </c>
      <c r="AY92" s="4">
        <v>0</v>
      </c>
      <c r="AZ92" s="4">
        <v>1</v>
      </c>
      <c r="BA92" s="4">
        <v>0</v>
      </c>
      <c r="BB92" s="4">
        <v>0</v>
      </c>
      <c r="BC92" s="4">
        <v>641</v>
      </c>
      <c r="BD92" s="4">
        <v>2</v>
      </c>
      <c r="BE92" s="4">
        <v>357</v>
      </c>
      <c r="BF92" s="4">
        <v>1</v>
      </c>
      <c r="BG92" s="4">
        <v>1</v>
      </c>
      <c r="BH92" s="4">
        <v>304</v>
      </c>
      <c r="BI92" s="4">
        <v>10</v>
      </c>
      <c r="BJ92" s="4">
        <v>2</v>
      </c>
      <c r="BK92" s="4">
        <v>0</v>
      </c>
      <c r="BM92" s="4">
        <v>0</v>
      </c>
      <c r="BN92" s="4">
        <v>676</v>
      </c>
      <c r="BS92" s="6"/>
    </row>
    <row r="94" spans="1:71" x14ac:dyDescent="0.3">
      <c r="A94" s="4" t="s">
        <v>133</v>
      </c>
      <c r="B94" s="4"/>
      <c r="C94" s="4">
        <f>COUNTA(A3:A78)</f>
        <v>75</v>
      </c>
    </row>
    <row r="95" spans="1:71" x14ac:dyDescent="0.3">
      <c r="A95" s="4" t="s">
        <v>134</v>
      </c>
      <c r="B95" s="4"/>
      <c r="C95" s="4">
        <f>SUM(J3:J78)</f>
        <v>23733</v>
      </c>
    </row>
    <row r="96" spans="1:71" x14ac:dyDescent="0.3">
      <c r="A96" s="4" t="s">
        <v>135</v>
      </c>
      <c r="B96" s="4"/>
      <c r="C96" s="4">
        <f>COUNTIF(L80:BN80, "&gt;0")</f>
        <v>46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BD958-0DDA-4C2A-9F8C-565C692B6D23}">
  <dimension ref="B2:O56"/>
  <sheetViews>
    <sheetView topLeftCell="A4" workbookViewId="0">
      <selection activeCell="E4" sqref="E4"/>
    </sheetView>
  </sheetViews>
  <sheetFormatPr defaultRowHeight="14.4" x14ac:dyDescent="0.3"/>
  <cols>
    <col min="8" max="8" width="0" hidden="1" customWidth="1"/>
  </cols>
  <sheetData>
    <row r="2" spans="2:15" x14ac:dyDescent="0.3">
      <c r="B2">
        <v>7.0000000000000007E-2</v>
      </c>
      <c r="C2">
        <v>45.8</v>
      </c>
      <c r="D2">
        <f>B2*C2</f>
        <v>3.206</v>
      </c>
      <c r="E2">
        <v>3.206</v>
      </c>
      <c r="G2">
        <v>1.59</v>
      </c>
      <c r="I2">
        <f>C2*G2</f>
        <v>72.822000000000003</v>
      </c>
      <c r="J2">
        <v>72.822000000000003</v>
      </c>
      <c r="O2" t="s">
        <v>282</v>
      </c>
    </row>
    <row r="3" spans="2:15" x14ac:dyDescent="0.3">
      <c r="B3">
        <v>0.13</v>
      </c>
      <c r="C3">
        <v>45.8</v>
      </c>
      <c r="D3">
        <f>B3*C3</f>
        <v>5.9539999999999997</v>
      </c>
      <c r="E3">
        <v>5.9539999999999997</v>
      </c>
      <c r="G3">
        <v>0</v>
      </c>
      <c r="I3">
        <f t="shared" ref="I3:I56" si="0">C3*G3</f>
        <v>0</v>
      </c>
      <c r="J3">
        <v>0</v>
      </c>
      <c r="O3" t="s">
        <v>283</v>
      </c>
    </row>
    <row r="4" spans="2:15" x14ac:dyDescent="0.3">
      <c r="B4">
        <v>9.2799999999999994</v>
      </c>
      <c r="C4">
        <v>45.8</v>
      </c>
      <c r="D4">
        <f>B4*C4</f>
        <v>425.02399999999994</v>
      </c>
      <c r="E4">
        <v>425.02399999999994</v>
      </c>
      <c r="G4">
        <v>7.0000000000000007E-2</v>
      </c>
      <c r="I4">
        <f t="shared" si="0"/>
        <v>3.206</v>
      </c>
      <c r="J4">
        <v>3.206</v>
      </c>
      <c r="O4" t="s">
        <v>281</v>
      </c>
    </row>
    <row r="5" spans="2:15" x14ac:dyDescent="0.3">
      <c r="B5">
        <v>0</v>
      </c>
      <c r="C5">
        <v>45.8</v>
      </c>
      <c r="D5">
        <f t="shared" ref="D5:D6" si="1">B5*C5</f>
        <v>0</v>
      </c>
      <c r="E5">
        <v>0</v>
      </c>
      <c r="G5">
        <v>0.17</v>
      </c>
      <c r="I5">
        <f t="shared" si="0"/>
        <v>7.7860000000000005</v>
      </c>
      <c r="J5">
        <v>7.7860000000000005</v>
      </c>
      <c r="O5" t="s">
        <v>284</v>
      </c>
    </row>
    <row r="6" spans="2:15" x14ac:dyDescent="0.3">
      <c r="B6">
        <v>0</v>
      </c>
      <c r="C6">
        <v>45.8</v>
      </c>
      <c r="D6">
        <f t="shared" si="1"/>
        <v>0</v>
      </c>
      <c r="E6">
        <v>0</v>
      </c>
      <c r="G6">
        <v>0.15</v>
      </c>
      <c r="I6">
        <f t="shared" si="0"/>
        <v>6.8699999999999992</v>
      </c>
      <c r="J6">
        <v>6.8699999999999992</v>
      </c>
      <c r="O6" t="s">
        <v>270</v>
      </c>
    </row>
    <row r="7" spans="2:15" x14ac:dyDescent="0.3">
      <c r="B7">
        <v>0.13</v>
      </c>
      <c r="C7">
        <v>45.8</v>
      </c>
      <c r="D7">
        <f>B7*C7</f>
        <v>5.9539999999999997</v>
      </c>
      <c r="E7">
        <v>5.9539999999999997</v>
      </c>
      <c r="G7">
        <v>0</v>
      </c>
      <c r="I7">
        <f t="shared" si="0"/>
        <v>0</v>
      </c>
      <c r="J7">
        <v>0</v>
      </c>
      <c r="O7" t="s">
        <v>269</v>
      </c>
    </row>
    <row r="8" spans="2:15" x14ac:dyDescent="0.3">
      <c r="B8">
        <v>0.04</v>
      </c>
      <c r="C8">
        <v>45.8</v>
      </c>
      <c r="D8">
        <f t="shared" ref="D8:D49" si="2">B8*C8</f>
        <v>1.8319999999999999</v>
      </c>
      <c r="E8">
        <v>1.8319999999999999</v>
      </c>
      <c r="G8">
        <v>12.84</v>
      </c>
      <c r="I8">
        <f t="shared" si="0"/>
        <v>588.072</v>
      </c>
      <c r="J8">
        <v>588.072</v>
      </c>
      <c r="O8" t="s">
        <v>274</v>
      </c>
    </row>
    <row r="9" spans="2:15" x14ac:dyDescent="0.3">
      <c r="B9">
        <v>59.52</v>
      </c>
      <c r="C9">
        <v>45.8</v>
      </c>
      <c r="D9">
        <f t="shared" si="2"/>
        <v>2726.0160000000001</v>
      </c>
      <c r="E9">
        <v>2726.0160000000001</v>
      </c>
      <c r="G9">
        <v>0.04</v>
      </c>
      <c r="I9">
        <f t="shared" si="0"/>
        <v>1.8319999999999999</v>
      </c>
      <c r="J9">
        <v>1.8319999999999999</v>
      </c>
      <c r="O9" t="s">
        <v>279</v>
      </c>
    </row>
    <row r="10" spans="2:15" x14ac:dyDescent="0.3">
      <c r="B10">
        <v>0</v>
      </c>
      <c r="C10">
        <v>45.8</v>
      </c>
      <c r="D10">
        <f t="shared" si="2"/>
        <v>0</v>
      </c>
      <c r="E10">
        <v>0</v>
      </c>
      <c r="G10">
        <v>0.13</v>
      </c>
      <c r="I10">
        <f t="shared" si="0"/>
        <v>5.9539999999999997</v>
      </c>
      <c r="J10">
        <v>5.9539999999999997</v>
      </c>
      <c r="O10" t="s">
        <v>267</v>
      </c>
    </row>
    <row r="11" spans="2:15" x14ac:dyDescent="0.3">
      <c r="B11">
        <v>7.0000000000000007E-2</v>
      </c>
      <c r="C11">
        <v>45.8</v>
      </c>
      <c r="D11">
        <f t="shared" si="2"/>
        <v>3.206</v>
      </c>
      <c r="E11">
        <v>3.206</v>
      </c>
      <c r="G11">
        <v>5.28</v>
      </c>
      <c r="I11">
        <f t="shared" si="0"/>
        <v>241.82399999999998</v>
      </c>
      <c r="J11">
        <v>241.82399999999998</v>
      </c>
      <c r="O11" t="s">
        <v>268</v>
      </c>
    </row>
    <row r="12" spans="2:15" x14ac:dyDescent="0.3">
      <c r="B12">
        <v>0.79</v>
      </c>
      <c r="C12">
        <v>45.8</v>
      </c>
      <c r="D12">
        <f t="shared" si="2"/>
        <v>36.182000000000002</v>
      </c>
      <c r="E12">
        <v>36.182000000000002</v>
      </c>
      <c r="G12">
        <v>0.04</v>
      </c>
      <c r="I12">
        <f t="shared" si="0"/>
        <v>1.8319999999999999</v>
      </c>
      <c r="J12">
        <v>1.8319999999999999</v>
      </c>
      <c r="O12" t="s">
        <v>276</v>
      </c>
    </row>
    <row r="13" spans="2:15" x14ac:dyDescent="0.3">
      <c r="B13">
        <v>0.11</v>
      </c>
      <c r="C13">
        <v>45.8</v>
      </c>
      <c r="D13">
        <f t="shared" si="2"/>
        <v>5.0379999999999994</v>
      </c>
      <c r="E13">
        <v>5.0379999999999994</v>
      </c>
      <c r="G13">
        <v>0</v>
      </c>
      <c r="I13">
        <f t="shared" si="0"/>
        <v>0</v>
      </c>
      <c r="J13">
        <v>0</v>
      </c>
      <c r="O13" t="s">
        <v>273</v>
      </c>
    </row>
    <row r="14" spans="2:15" x14ac:dyDescent="0.3">
      <c r="B14">
        <v>4.0599999999999996</v>
      </c>
      <c r="C14">
        <v>45.8</v>
      </c>
      <c r="D14">
        <f t="shared" si="2"/>
        <v>185.94799999999998</v>
      </c>
      <c r="E14">
        <v>185.94799999999998</v>
      </c>
      <c r="G14">
        <v>0.04</v>
      </c>
      <c r="I14">
        <f t="shared" si="0"/>
        <v>1.8319999999999999</v>
      </c>
      <c r="J14">
        <v>1.8319999999999999</v>
      </c>
      <c r="O14" t="s">
        <v>275</v>
      </c>
    </row>
    <row r="15" spans="2:15" x14ac:dyDescent="0.3">
      <c r="B15">
        <v>17.899999999999999</v>
      </c>
      <c r="C15">
        <v>45.8</v>
      </c>
      <c r="D15">
        <f t="shared" si="2"/>
        <v>819.81999999999994</v>
      </c>
      <c r="E15">
        <v>819.81999999999994</v>
      </c>
      <c r="G15">
        <v>0.09</v>
      </c>
      <c r="I15">
        <f t="shared" si="0"/>
        <v>4.1219999999999999</v>
      </c>
      <c r="J15">
        <v>4.1219999999999999</v>
      </c>
      <c r="O15" t="s">
        <v>277</v>
      </c>
    </row>
    <row r="16" spans="2:15" x14ac:dyDescent="0.3">
      <c r="B16">
        <v>0.09</v>
      </c>
      <c r="C16">
        <v>45.8</v>
      </c>
      <c r="D16">
        <f t="shared" si="2"/>
        <v>4.1219999999999999</v>
      </c>
      <c r="E16">
        <v>4.1219999999999999</v>
      </c>
      <c r="G16">
        <v>5.2</v>
      </c>
      <c r="I16">
        <f t="shared" si="0"/>
        <v>238.16</v>
      </c>
      <c r="J16">
        <v>238.16</v>
      </c>
      <c r="O16" t="s">
        <v>144</v>
      </c>
    </row>
    <row r="17" spans="2:15" x14ac:dyDescent="0.3">
      <c r="B17">
        <v>0.56999999999999995</v>
      </c>
      <c r="C17">
        <v>45.8</v>
      </c>
      <c r="D17">
        <f t="shared" si="2"/>
        <v>26.105999999999995</v>
      </c>
      <c r="E17">
        <v>26.105999999999995</v>
      </c>
      <c r="G17">
        <v>0.22</v>
      </c>
      <c r="I17">
        <f t="shared" si="0"/>
        <v>10.075999999999999</v>
      </c>
      <c r="J17">
        <v>10.075999999999999</v>
      </c>
      <c r="O17" t="s">
        <v>285</v>
      </c>
    </row>
    <row r="18" spans="2:15" x14ac:dyDescent="0.3">
      <c r="B18">
        <v>110.04</v>
      </c>
      <c r="C18">
        <v>45.8</v>
      </c>
      <c r="D18">
        <f t="shared" si="2"/>
        <v>5039.8320000000003</v>
      </c>
      <c r="E18">
        <v>5039.8320000000003</v>
      </c>
      <c r="G18">
        <v>0.11</v>
      </c>
      <c r="I18">
        <f t="shared" si="0"/>
        <v>5.0379999999999994</v>
      </c>
      <c r="J18">
        <v>5.0379999999999994</v>
      </c>
      <c r="O18" t="s">
        <v>278</v>
      </c>
    </row>
    <row r="19" spans="2:15" x14ac:dyDescent="0.3">
      <c r="B19">
        <v>37.49</v>
      </c>
      <c r="C19">
        <v>45.8</v>
      </c>
      <c r="D19">
        <f t="shared" si="2"/>
        <v>1717.0419999999999</v>
      </c>
      <c r="E19">
        <v>1717.0419999999999</v>
      </c>
      <c r="G19">
        <v>0.59</v>
      </c>
      <c r="I19">
        <f t="shared" si="0"/>
        <v>27.021999999999998</v>
      </c>
      <c r="J19">
        <v>27.021999999999998</v>
      </c>
      <c r="O19" t="s">
        <v>280</v>
      </c>
    </row>
    <row r="20" spans="2:15" x14ac:dyDescent="0.3">
      <c r="B20">
        <v>0.56999999999999995</v>
      </c>
      <c r="C20">
        <v>45.8</v>
      </c>
      <c r="D20">
        <f t="shared" si="2"/>
        <v>26.105999999999995</v>
      </c>
      <c r="E20">
        <v>26.105999999999995</v>
      </c>
      <c r="G20">
        <v>0.02</v>
      </c>
      <c r="I20">
        <f t="shared" si="0"/>
        <v>0.91599999999999993</v>
      </c>
      <c r="J20">
        <v>0.91599999999999993</v>
      </c>
      <c r="O20" t="s">
        <v>229</v>
      </c>
    </row>
    <row r="21" spans="2:15" x14ac:dyDescent="0.3">
      <c r="B21">
        <v>0.15</v>
      </c>
      <c r="C21">
        <v>45.8</v>
      </c>
      <c r="D21">
        <f t="shared" si="2"/>
        <v>6.8699999999999992</v>
      </c>
      <c r="E21">
        <v>6.8699999999999992</v>
      </c>
      <c r="G21">
        <v>0.56999999999999995</v>
      </c>
      <c r="I21">
        <f t="shared" si="0"/>
        <v>26.105999999999995</v>
      </c>
      <c r="J21">
        <v>26.105999999999995</v>
      </c>
      <c r="O21" t="s">
        <v>286</v>
      </c>
    </row>
    <row r="22" spans="2:15" x14ac:dyDescent="0.3">
      <c r="B22">
        <v>1.1599999999999999</v>
      </c>
      <c r="C22">
        <v>45.8</v>
      </c>
      <c r="D22">
        <f t="shared" si="2"/>
        <v>53.127999999999993</v>
      </c>
      <c r="E22">
        <v>53.127999999999993</v>
      </c>
      <c r="G22">
        <v>2.58</v>
      </c>
      <c r="I22">
        <f t="shared" si="0"/>
        <v>118.164</v>
      </c>
      <c r="J22">
        <v>118.164</v>
      </c>
      <c r="O22" t="s">
        <v>271</v>
      </c>
    </row>
    <row r="23" spans="2:15" x14ac:dyDescent="0.3">
      <c r="B23">
        <v>0.61</v>
      </c>
      <c r="C23">
        <v>45.8</v>
      </c>
      <c r="D23">
        <f t="shared" si="2"/>
        <v>27.937999999999999</v>
      </c>
      <c r="E23">
        <v>27.937999999999999</v>
      </c>
      <c r="G23">
        <v>0</v>
      </c>
      <c r="I23">
        <f t="shared" si="0"/>
        <v>0</v>
      </c>
      <c r="J23">
        <v>0</v>
      </c>
      <c r="O23" t="s">
        <v>272</v>
      </c>
    </row>
    <row r="24" spans="2:15" x14ac:dyDescent="0.3">
      <c r="B24">
        <v>0.04</v>
      </c>
      <c r="C24">
        <v>45.8</v>
      </c>
      <c r="D24">
        <f t="shared" si="2"/>
        <v>1.8319999999999999</v>
      </c>
      <c r="E24">
        <v>1.8319999999999999</v>
      </c>
      <c r="G24">
        <v>0.28000000000000003</v>
      </c>
      <c r="I24">
        <f t="shared" si="0"/>
        <v>12.824</v>
      </c>
      <c r="J24">
        <v>12.824</v>
      </c>
    </row>
    <row r="25" spans="2:15" x14ac:dyDescent="0.3">
      <c r="B25">
        <v>0.04</v>
      </c>
      <c r="C25">
        <v>45.8</v>
      </c>
      <c r="D25">
        <f t="shared" si="2"/>
        <v>1.8319999999999999</v>
      </c>
      <c r="E25">
        <v>1.8319999999999999</v>
      </c>
      <c r="G25">
        <v>101.14</v>
      </c>
      <c r="I25">
        <f t="shared" si="0"/>
        <v>4632.2119999999995</v>
      </c>
      <c r="J25">
        <v>4632.2119999999995</v>
      </c>
    </row>
    <row r="26" spans="2:15" x14ac:dyDescent="0.3">
      <c r="B26">
        <v>25.46</v>
      </c>
      <c r="C26">
        <v>45.8</v>
      </c>
      <c r="D26">
        <f t="shared" si="2"/>
        <v>1166.068</v>
      </c>
      <c r="E26">
        <v>1166.068</v>
      </c>
      <c r="G26">
        <v>41.97</v>
      </c>
      <c r="I26">
        <f t="shared" si="0"/>
        <v>1922.2259999999999</v>
      </c>
      <c r="J26">
        <v>1922.2259999999999</v>
      </c>
    </row>
    <row r="27" spans="2:15" x14ac:dyDescent="0.3">
      <c r="B27">
        <v>7.01</v>
      </c>
      <c r="C27">
        <v>45.8</v>
      </c>
      <c r="D27">
        <f t="shared" si="2"/>
        <v>321.05799999999999</v>
      </c>
      <c r="E27">
        <v>321.05799999999999</v>
      </c>
      <c r="G27">
        <v>0.26</v>
      </c>
      <c r="I27">
        <f t="shared" si="0"/>
        <v>11.907999999999999</v>
      </c>
      <c r="J27">
        <v>11.907999999999999</v>
      </c>
    </row>
    <row r="28" spans="2:15" x14ac:dyDescent="0.3">
      <c r="B28">
        <v>27.46</v>
      </c>
      <c r="C28">
        <v>45.8</v>
      </c>
      <c r="D28">
        <f t="shared" si="2"/>
        <v>1257.6679999999999</v>
      </c>
      <c r="E28">
        <v>1257.6679999999999</v>
      </c>
      <c r="G28">
        <v>7.0000000000000007E-2</v>
      </c>
      <c r="I28">
        <f t="shared" si="0"/>
        <v>3.206</v>
      </c>
      <c r="J28">
        <v>3.206</v>
      </c>
    </row>
    <row r="29" spans="2:15" x14ac:dyDescent="0.3">
      <c r="B29">
        <v>1.59</v>
      </c>
      <c r="C29">
        <v>45.8</v>
      </c>
      <c r="D29">
        <f t="shared" si="2"/>
        <v>72.822000000000003</v>
      </c>
      <c r="E29">
        <v>72.822000000000003</v>
      </c>
      <c r="G29">
        <v>0.59</v>
      </c>
      <c r="I29">
        <f t="shared" si="0"/>
        <v>27.021999999999998</v>
      </c>
      <c r="J29">
        <v>27.021999999999998</v>
      </c>
    </row>
    <row r="30" spans="2:15" x14ac:dyDescent="0.3">
      <c r="B30">
        <v>0.04</v>
      </c>
      <c r="C30">
        <v>45.8</v>
      </c>
      <c r="D30">
        <f t="shared" si="2"/>
        <v>1.8319999999999999</v>
      </c>
      <c r="E30">
        <v>1.8319999999999999</v>
      </c>
      <c r="G30">
        <v>0.26</v>
      </c>
      <c r="I30">
        <f t="shared" si="0"/>
        <v>11.907999999999999</v>
      </c>
      <c r="J30">
        <v>11.907999999999999</v>
      </c>
    </row>
    <row r="31" spans="2:15" x14ac:dyDescent="0.3">
      <c r="B31">
        <v>20.74</v>
      </c>
      <c r="C31">
        <v>45.8</v>
      </c>
      <c r="D31">
        <f t="shared" si="2"/>
        <v>949.89199999999983</v>
      </c>
      <c r="E31">
        <v>949.89199999999983</v>
      </c>
      <c r="G31">
        <v>0.17</v>
      </c>
      <c r="I31">
        <f t="shared" si="0"/>
        <v>7.7860000000000005</v>
      </c>
      <c r="J31">
        <v>7.7860000000000005</v>
      </c>
    </row>
    <row r="32" spans="2:15" x14ac:dyDescent="0.3">
      <c r="B32">
        <v>10.74</v>
      </c>
      <c r="C32">
        <v>45.8</v>
      </c>
      <c r="D32">
        <f t="shared" si="2"/>
        <v>491.892</v>
      </c>
      <c r="E32">
        <v>491.892</v>
      </c>
      <c r="G32">
        <v>0.09</v>
      </c>
      <c r="I32">
        <f t="shared" si="0"/>
        <v>4.1219999999999999</v>
      </c>
      <c r="J32">
        <v>4.1219999999999999</v>
      </c>
    </row>
    <row r="33" spans="2:10" x14ac:dyDescent="0.3">
      <c r="B33">
        <v>21.35</v>
      </c>
      <c r="C33">
        <v>45.8</v>
      </c>
      <c r="D33">
        <f t="shared" si="2"/>
        <v>977.83</v>
      </c>
      <c r="E33">
        <v>977.83</v>
      </c>
      <c r="G33">
        <v>24.06</v>
      </c>
      <c r="I33">
        <f t="shared" si="0"/>
        <v>1101.9479999999999</v>
      </c>
      <c r="J33">
        <v>1101.9479999999999</v>
      </c>
    </row>
    <row r="34" spans="2:10" x14ac:dyDescent="0.3">
      <c r="B34">
        <v>0.02</v>
      </c>
      <c r="C34">
        <v>45.8</v>
      </c>
      <c r="D34">
        <f t="shared" si="2"/>
        <v>0.91599999999999993</v>
      </c>
      <c r="E34">
        <v>0.91599999999999993</v>
      </c>
      <c r="G34">
        <v>7.05</v>
      </c>
      <c r="I34">
        <f t="shared" si="0"/>
        <v>322.89</v>
      </c>
      <c r="J34">
        <v>322.89</v>
      </c>
    </row>
    <row r="35" spans="2:10" x14ac:dyDescent="0.3">
      <c r="B35">
        <v>3.3</v>
      </c>
      <c r="C35">
        <v>45.8</v>
      </c>
      <c r="D35">
        <f t="shared" si="2"/>
        <v>151.13999999999999</v>
      </c>
      <c r="E35">
        <v>151.13999999999999</v>
      </c>
      <c r="G35">
        <v>29.85</v>
      </c>
      <c r="I35">
        <f t="shared" si="0"/>
        <v>1367.1299999999999</v>
      </c>
      <c r="J35">
        <v>1367.1299999999999</v>
      </c>
    </row>
    <row r="36" spans="2:10" x14ac:dyDescent="0.3">
      <c r="B36">
        <v>0.11</v>
      </c>
      <c r="C36">
        <v>45.8</v>
      </c>
      <c r="D36">
        <f t="shared" si="2"/>
        <v>5.0379999999999994</v>
      </c>
      <c r="E36">
        <v>5.0379999999999994</v>
      </c>
      <c r="G36">
        <v>1.07</v>
      </c>
      <c r="I36">
        <f t="shared" si="0"/>
        <v>49.006</v>
      </c>
      <c r="J36">
        <v>49.006</v>
      </c>
    </row>
    <row r="37" spans="2:10" x14ac:dyDescent="0.3">
      <c r="B37">
        <v>0.96</v>
      </c>
      <c r="C37">
        <v>45.8</v>
      </c>
      <c r="D37">
        <f t="shared" si="2"/>
        <v>43.967999999999996</v>
      </c>
      <c r="E37">
        <v>43.967999999999996</v>
      </c>
      <c r="G37">
        <v>0</v>
      </c>
      <c r="I37">
        <f t="shared" si="0"/>
        <v>0</v>
      </c>
      <c r="J37">
        <v>0</v>
      </c>
    </row>
    <row r="38" spans="2:10" x14ac:dyDescent="0.3">
      <c r="B38">
        <v>24.34</v>
      </c>
      <c r="C38">
        <v>45.8</v>
      </c>
      <c r="D38">
        <f t="shared" si="2"/>
        <v>1114.7719999999999</v>
      </c>
      <c r="E38">
        <v>1114.7719999999999</v>
      </c>
      <c r="G38">
        <v>19.96</v>
      </c>
      <c r="I38">
        <f t="shared" si="0"/>
        <v>914.16800000000001</v>
      </c>
      <c r="J38">
        <v>914.16800000000001</v>
      </c>
    </row>
    <row r="39" spans="2:10" x14ac:dyDescent="0.3">
      <c r="B39">
        <v>1.1399999999999999</v>
      </c>
      <c r="C39">
        <v>45.8</v>
      </c>
      <c r="D39">
        <f t="shared" si="2"/>
        <v>52.211999999999989</v>
      </c>
      <c r="E39">
        <v>52.211999999999989</v>
      </c>
      <c r="G39">
        <v>13.56</v>
      </c>
      <c r="I39">
        <f t="shared" si="0"/>
        <v>621.048</v>
      </c>
      <c r="J39">
        <v>621.048</v>
      </c>
    </row>
    <row r="40" spans="2:10" x14ac:dyDescent="0.3">
      <c r="B40">
        <v>54.13</v>
      </c>
      <c r="C40">
        <v>45.8</v>
      </c>
      <c r="D40">
        <f t="shared" si="2"/>
        <v>2479.154</v>
      </c>
      <c r="E40">
        <v>2479.154</v>
      </c>
      <c r="G40">
        <v>39.340000000000003</v>
      </c>
      <c r="I40">
        <f t="shared" si="0"/>
        <v>1801.7719999999999</v>
      </c>
      <c r="J40">
        <v>1801.7719999999999</v>
      </c>
    </row>
    <row r="41" spans="2:10" x14ac:dyDescent="0.3">
      <c r="B41">
        <v>1.0900000000000001</v>
      </c>
      <c r="C41">
        <v>45.8</v>
      </c>
      <c r="D41">
        <f t="shared" si="2"/>
        <v>49.921999999999997</v>
      </c>
      <c r="E41">
        <v>49.921999999999997</v>
      </c>
      <c r="G41">
        <v>0.02</v>
      </c>
      <c r="I41">
        <f t="shared" si="0"/>
        <v>0.91599999999999993</v>
      </c>
      <c r="J41">
        <v>0.91599999999999993</v>
      </c>
    </row>
    <row r="42" spans="2:10" x14ac:dyDescent="0.3">
      <c r="B42">
        <v>0.04</v>
      </c>
      <c r="C42">
        <v>45.8</v>
      </c>
      <c r="D42">
        <f t="shared" si="2"/>
        <v>1.8319999999999999</v>
      </c>
      <c r="E42">
        <v>1.8319999999999999</v>
      </c>
      <c r="G42">
        <v>0.83</v>
      </c>
      <c r="I42">
        <f t="shared" si="0"/>
        <v>38.013999999999996</v>
      </c>
      <c r="J42">
        <v>38.013999999999996</v>
      </c>
    </row>
    <row r="43" spans="2:10" x14ac:dyDescent="0.3">
      <c r="B43">
        <v>21.29</v>
      </c>
      <c r="C43">
        <v>45.8</v>
      </c>
      <c r="D43">
        <f t="shared" si="2"/>
        <v>975.08199999999988</v>
      </c>
      <c r="E43">
        <v>975.08199999999988</v>
      </c>
      <c r="G43">
        <v>0</v>
      </c>
      <c r="I43">
        <f t="shared" si="0"/>
        <v>0</v>
      </c>
      <c r="J43">
        <v>0</v>
      </c>
    </row>
    <row r="44" spans="2:10" x14ac:dyDescent="0.3">
      <c r="B44">
        <v>1.55</v>
      </c>
      <c r="C44">
        <v>45.8</v>
      </c>
      <c r="D44">
        <f t="shared" si="2"/>
        <v>70.989999999999995</v>
      </c>
      <c r="E44">
        <v>70.989999999999995</v>
      </c>
      <c r="G44">
        <v>1.05</v>
      </c>
      <c r="I44">
        <f t="shared" si="0"/>
        <v>48.089999999999996</v>
      </c>
      <c r="J44">
        <v>48.089999999999996</v>
      </c>
    </row>
    <row r="45" spans="2:10" x14ac:dyDescent="0.3">
      <c r="B45">
        <v>0</v>
      </c>
      <c r="C45">
        <v>45.8</v>
      </c>
      <c r="D45">
        <f t="shared" si="2"/>
        <v>0</v>
      </c>
      <c r="E45">
        <v>0</v>
      </c>
      <c r="G45">
        <v>19.13</v>
      </c>
      <c r="I45">
        <f t="shared" si="0"/>
        <v>876.15399999999988</v>
      </c>
      <c r="J45">
        <v>876.15399999999988</v>
      </c>
    </row>
    <row r="46" spans="2:10" x14ac:dyDescent="0.3">
      <c r="B46">
        <v>0.09</v>
      </c>
      <c r="C46">
        <v>45.8</v>
      </c>
      <c r="D46">
        <f t="shared" si="2"/>
        <v>4.1219999999999999</v>
      </c>
      <c r="E46">
        <v>4.1219999999999999</v>
      </c>
      <c r="G46">
        <v>0.56999999999999995</v>
      </c>
      <c r="I46">
        <f t="shared" si="0"/>
        <v>26.105999999999995</v>
      </c>
      <c r="J46">
        <v>26.105999999999995</v>
      </c>
    </row>
    <row r="47" spans="2:10" x14ac:dyDescent="0.3">
      <c r="C47">
        <v>45.8</v>
      </c>
      <c r="D47">
        <f t="shared" si="2"/>
        <v>0</v>
      </c>
      <c r="E47">
        <v>0</v>
      </c>
      <c r="G47">
        <v>122.62</v>
      </c>
      <c r="I47">
        <f t="shared" si="0"/>
        <v>5615.9960000000001</v>
      </c>
      <c r="J47">
        <v>5615.9960000000001</v>
      </c>
    </row>
    <row r="48" spans="2:10" x14ac:dyDescent="0.3">
      <c r="B48">
        <v>4.78</v>
      </c>
      <c r="C48">
        <v>45.8</v>
      </c>
      <c r="D48">
        <f t="shared" si="2"/>
        <v>218.92400000000001</v>
      </c>
      <c r="E48">
        <v>218.92400000000001</v>
      </c>
      <c r="G48">
        <v>3.21</v>
      </c>
      <c r="I48">
        <f t="shared" si="0"/>
        <v>147.018</v>
      </c>
      <c r="J48">
        <v>147.018</v>
      </c>
    </row>
    <row r="49" spans="2:10" x14ac:dyDescent="0.3">
      <c r="B49">
        <v>23.82</v>
      </c>
      <c r="C49">
        <v>45.8</v>
      </c>
      <c r="D49">
        <f t="shared" si="2"/>
        <v>1090.9559999999999</v>
      </c>
      <c r="E49">
        <v>1090.9559999999999</v>
      </c>
      <c r="G49">
        <v>0</v>
      </c>
      <c r="I49">
        <f t="shared" si="0"/>
        <v>0</v>
      </c>
      <c r="J49">
        <v>0</v>
      </c>
    </row>
    <row r="50" spans="2:10" x14ac:dyDescent="0.3">
      <c r="C50">
        <v>45.8</v>
      </c>
      <c r="G50">
        <v>11.11</v>
      </c>
      <c r="I50">
        <f t="shared" si="0"/>
        <v>508.83799999999997</v>
      </c>
      <c r="J50">
        <v>508.83799999999997</v>
      </c>
    </row>
    <row r="51" spans="2:10" x14ac:dyDescent="0.3">
      <c r="C51">
        <v>45.8</v>
      </c>
      <c r="G51">
        <v>0</v>
      </c>
      <c r="I51">
        <f t="shared" si="0"/>
        <v>0</v>
      </c>
      <c r="J51">
        <v>0</v>
      </c>
    </row>
    <row r="52" spans="2:10" x14ac:dyDescent="0.3">
      <c r="C52">
        <v>45.8</v>
      </c>
      <c r="G52">
        <v>0</v>
      </c>
      <c r="I52">
        <f t="shared" si="0"/>
        <v>0</v>
      </c>
      <c r="J52">
        <v>0</v>
      </c>
    </row>
    <row r="53" spans="2:10" x14ac:dyDescent="0.3">
      <c r="C53">
        <v>45.8</v>
      </c>
      <c r="G53">
        <v>0</v>
      </c>
      <c r="I53">
        <f t="shared" si="0"/>
        <v>0</v>
      </c>
      <c r="J53">
        <v>0</v>
      </c>
    </row>
    <row r="54" spans="2:10" x14ac:dyDescent="0.3">
      <c r="C54">
        <v>45.8</v>
      </c>
      <c r="I54">
        <f t="shared" si="0"/>
        <v>0</v>
      </c>
      <c r="J54">
        <v>0</v>
      </c>
    </row>
    <row r="55" spans="2:10" x14ac:dyDescent="0.3">
      <c r="C55">
        <v>45.8</v>
      </c>
      <c r="G55">
        <v>0.17</v>
      </c>
      <c r="I55">
        <f t="shared" si="0"/>
        <v>7.7860000000000005</v>
      </c>
      <c r="J55">
        <v>7.7860000000000005</v>
      </c>
    </row>
    <row r="56" spans="2:10" x14ac:dyDescent="0.3">
      <c r="C56">
        <v>45.8</v>
      </c>
      <c r="G56">
        <v>14.93</v>
      </c>
      <c r="I56">
        <f t="shared" si="0"/>
        <v>683.79399999999998</v>
      </c>
      <c r="J56">
        <v>683.79399999999998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 Varis</dc:creator>
  <cp:lastModifiedBy>Jani Varis</cp:lastModifiedBy>
  <dcterms:created xsi:type="dcterms:W3CDTF">2023-12-05T10:38:59Z</dcterms:created>
  <dcterms:modified xsi:type="dcterms:W3CDTF">2026-02-27T15:51:31Z</dcterms:modified>
</cp:coreProperties>
</file>